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500de5f5b44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خلاصه" sheetId="1" r:id="Rf3fff10291c34bd0"/>
    <x:sheet xmlns:r="http://schemas.openxmlformats.org/officeDocument/2006/relationships" name="برآورد هزینه" sheetId="2" r:id="R2bce80ce3e5e46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yyyy-mm-dd"/>
    <x:numFmt numFmtId="201" formatCode="#,##0"/>
    <x:numFmt numFmtId="202" formatCode="0%"/>
    <x:numFmt numFmtId="203" formatCode="#,##0;[Red](#,##0);-"/>
    <x:numFmt numFmtId="204" formatCode="#,##0.00;[Red](#,##0.00);-"/>
    <x:numFmt numFmtId="205" formatCode="0"/>
  </x:numFmts>
  <x:fonts count="11">
    <x:font>
      <x:sz val="11"/>
      <x:name val="Carlito"/>
    </x:font>
    <x:font>
      <x:b/>
      <x:sz val="18"/>
      <x:color rgb="FFFFFFFF"/>
      <x:name val="Tahoma"/>
    </x:font>
    <x:font>
      <x:i/>
      <x:sz val="10"/>
      <x:color rgb="FF254B6D"/>
      <x:name val="Tahoma"/>
    </x:font>
    <x:font>
      <x:sz val="10"/>
      <x:color rgb="FF1F2937"/>
      <x:name val="Tahoma"/>
    </x:font>
    <x:font>
      <x:b/>
      <x:sz val="10"/>
      <x:color rgb="FF17324D"/>
      <x:name val="Tahoma"/>
    </x:font>
    <x:font>
      <x:b/>
      <x:sz val="10"/>
      <x:color rgb="FFFFFFFF"/>
      <x:name val="Tahoma"/>
    </x:font>
    <x:font>
      <x:b/>
      <x:sz val="15"/>
      <x:color rgb="FF17324D"/>
      <x:name val="Tahoma"/>
    </x:font>
    <x:font>
      <x:b/>
      <x:sz val="12"/>
      <x:color rgb="FFFFFFFF"/>
      <x:name val="Tahoma"/>
    </x:font>
    <x:font>
      <x:sz val="10"/>
      <x:color rgb="FF2A7F7F"/>
      <x:name val="Tahoma"/>
    </x:font>
    <x:font>
      <x:b/>
      <x:sz val="10"/>
      <x:color rgb="FF2A7F7F"/>
      <x:name val="Tahoma"/>
    </x:font>
    <x:font>
      <x:b/>
      <x:sz val="9"/>
      <x:color rgb="FFFFFFFF"/>
      <x:name val="Tahoma"/>
    </x:font>
  </x:fonts>
  <x:fills count="12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2F8"/>
      </x:patternFill>
    </x:fill>
    <x:fill>
      <x:patternFill patternType="solid">
        <x:fgColor rgb="FFF2F4F7"/>
      </x:patternFill>
    </x:fill>
    <x:fill>
      <x:patternFill patternType="solid">
        <x:fgColor rgb="FFFFF3CD"/>
      </x:patternFill>
    </x:fill>
    <x:fill>
      <x:patternFill patternType="solid">
        <x:fgColor rgb="FF254B6D"/>
      </x:patternFill>
    </x:fill>
    <x:fill>
      <x:patternFill patternType="solid">
        <x:fgColor rgb="FFFFFFFF"/>
      </x:patternFill>
    </x:fill>
    <x:fill>
      <x:patternFill patternType="solid">
        <x:fgColor rgb="FF2A7F7F"/>
      </x:patternFill>
    </x:fill>
    <x:fill>
      <x:patternFill patternType="solid">
        <x:fgColor rgb="FF247A52"/>
      </x:patternFill>
    </x:fill>
    <x:fill>
      <x:patternFill patternType="solid">
        <x:fgColor rgb="FFF4B942"/>
      </x:patternFill>
    </x:fill>
    <x:fill>
      <x:patternFill patternType="solid">
        <x:fgColor rgb="FFE6F4F1"/>
      </x:patternFill>
    </x:fill>
  </x:fills>
  <x:borders count="40">
    <x:border/>
    <x:border>
      <x:left style="thin">
        <x:color rgb="FFF4B942"/>
      </x:left>
      <x:right style="thin">
        <x:color rgb="FFF4B942"/>
      </x:right>
      <x:top style="thin">
        <x:color rgb="FFF4B942"/>
      </x:top>
      <x:bottom style="thin">
        <x:color rgb="FFF4B942"/>
      </x:bottom>
    </x:border>
    <x:border>
      <x:left style="thin">
        <x:color rgb="FF254B6D"/>
      </x:left>
      <x:top style="thin">
        <x:color rgb="FF254B6D"/>
      </x:top>
      <x:bottom style="thin">
        <x:color rgb="FF254B6D"/>
      </x:bottom>
    </x:border>
    <x:border>
      <x:right style="thin">
        <x:color rgb="FF254B6D"/>
      </x:right>
      <x:top style="thin">
        <x:color rgb="FF254B6D"/>
      </x:top>
      <x:bottom style="thin">
        <x:color rgb="FF254B6D"/>
      </x:bottom>
    </x:border>
    <x:border>
      <x:left style="medium">
        <x:color rgb="FF254B6D"/>
      </x:left>
      <x:top style="medium">
        <x:color rgb="FF254B6D"/>
      </x:top>
    </x:border>
    <x:border>
      <x:right style="medium">
        <x:color rgb="FF254B6D"/>
      </x:right>
      <x:top style="medium">
        <x:color rgb="FF254B6D"/>
      </x:top>
    </x:border>
    <x:border>
      <x:left style="medium">
        <x:color rgb="FF254B6D"/>
      </x:left>
      <x:bottom style="medium">
        <x:color rgb="FF254B6D"/>
      </x:bottom>
    </x:border>
    <x:border>
      <x:right style="medium">
        <x:color rgb="FF254B6D"/>
      </x:right>
      <x:bottom style="medium">
        <x:color rgb="FF254B6D"/>
      </x:bottom>
    </x:border>
    <x:border>
      <x:left style="thin">
        <x:color rgb="FF2A7F7F"/>
      </x:left>
      <x:top style="thin">
        <x:color rgb="FF2A7F7F"/>
      </x:top>
      <x:bottom style="thin">
        <x:color rgb="FF2A7F7F"/>
      </x:bottom>
    </x:border>
    <x:border>
      <x:right style="thin">
        <x:color rgb="FF2A7F7F"/>
      </x:right>
      <x:top style="thin">
        <x:color rgb="FF2A7F7F"/>
      </x:top>
      <x:bottom style="thin">
        <x:color rgb="FF2A7F7F"/>
      </x:bottom>
    </x:border>
    <x:border>
      <x:left style="medium">
        <x:color rgb="FF2A7F7F"/>
      </x:left>
      <x:top style="medium">
        <x:color rgb="FF2A7F7F"/>
      </x:top>
    </x:border>
    <x:border>
      <x:right style="medium">
        <x:color rgb="FF2A7F7F"/>
      </x:right>
      <x:top style="medium">
        <x:color rgb="FF2A7F7F"/>
      </x:top>
    </x:border>
    <x:border>
      <x:left style="medium">
        <x:color rgb="FF2A7F7F"/>
      </x:left>
      <x:bottom style="medium">
        <x:color rgb="FF2A7F7F"/>
      </x:bottom>
    </x:border>
    <x:border>
      <x:right style="medium">
        <x:color rgb="FF2A7F7F"/>
      </x:right>
      <x:bottom style="medium">
        <x:color rgb="FF2A7F7F"/>
      </x:bottom>
    </x:border>
    <x:border>
      <x:left style="thin">
        <x:color rgb="FF247A52"/>
      </x:left>
      <x:top style="thin">
        <x:color rgb="FF247A52"/>
      </x:top>
      <x:bottom style="thin">
        <x:color rgb="FF247A52"/>
      </x:bottom>
    </x:border>
    <x:border>
      <x:right style="thin">
        <x:color rgb="FF247A52"/>
      </x:right>
      <x:top style="thin">
        <x:color rgb="FF247A52"/>
      </x:top>
      <x:bottom style="thin">
        <x:color rgb="FF247A52"/>
      </x:bottom>
    </x:border>
    <x:border>
      <x:left style="medium">
        <x:color rgb="FF247A52"/>
      </x:left>
      <x:top style="medium">
        <x:color rgb="FF247A52"/>
      </x:top>
    </x:border>
    <x:border>
      <x:right style="medium">
        <x:color rgb="FF247A52"/>
      </x:right>
      <x:top style="medium">
        <x:color rgb="FF247A52"/>
      </x:top>
    </x:border>
    <x:border>
      <x:left style="medium">
        <x:color rgb="FF247A52"/>
      </x:left>
      <x:bottom style="medium">
        <x:color rgb="FF247A52"/>
      </x:bottom>
    </x:border>
    <x:border>
      <x:right style="medium">
        <x:color rgb="FF247A52"/>
      </x:right>
      <x:bottom style="medium">
        <x:color rgb="FF247A52"/>
      </x:bottom>
    </x:border>
    <x:border>
      <x:left style="thin">
        <x:color rgb="FFF4B942"/>
      </x:left>
      <x:top style="thin">
        <x:color rgb="FFF4B942"/>
      </x:top>
      <x:bottom style="thin">
        <x:color rgb="FFF4B942"/>
      </x:bottom>
    </x:border>
    <x:border>
      <x:right style="thin">
        <x:color rgb="FFF4B942"/>
      </x:right>
      <x:top style="thin">
        <x:color rgb="FFF4B942"/>
      </x:top>
      <x:bottom style="thin">
        <x:color rgb="FFF4B942"/>
      </x:bottom>
    </x:border>
    <x:border>
      <x:left style="medium">
        <x:color rgb="FFF4B942"/>
      </x:left>
      <x:top style="medium">
        <x:color rgb="FFF4B942"/>
      </x:top>
    </x:border>
    <x:border>
      <x:right style="medium">
        <x:color rgb="FFF4B942"/>
      </x:right>
      <x:top style="medium">
        <x:color rgb="FFF4B942"/>
      </x:top>
    </x:border>
    <x:border>
      <x:left style="medium">
        <x:color rgb="FFF4B942"/>
      </x:left>
      <x:bottom style="medium">
        <x:color rgb="FFF4B942"/>
      </x:bottom>
    </x:border>
    <x:border>
      <x:right style="medium">
        <x:color rgb="FFF4B942"/>
      </x:right>
      <x:bottom style="medium">
        <x:color rgb="FFF4B942"/>
      </x:bottom>
    </x:border>
    <x:border>
      <x:bottom style="thin">
        <x:color rgb="FFE2E8F0"/>
      </x:bottom>
    </x:border>
    <x:border>
      <x:top style="thin">
        <x:color rgb="FFE2E8F0"/>
      </x:top>
      <x:bottom style="thin">
        <x:color rgb="FFE2E8F0"/>
      </x:bottom>
    </x:border>
    <x:border>
      <x:bottom style="double">
        <x:color rgb="FF17324D"/>
      </x:bottom>
    </x:border>
    <x:border>
      <x:left style="thin">
        <x:color rgb="FF2A7F7F"/>
      </x:left>
      <x:top style="thin">
        <x:color rgb="FF2A7F7F"/>
      </x:top>
    </x:border>
    <x:border>
      <x:top style="thin">
        <x:color rgb="FF2A7F7F"/>
      </x:top>
    </x:border>
    <x:border>
      <x:right style="thin">
        <x:color rgb="FF2A7F7F"/>
      </x:right>
      <x:top style="thin">
        <x:color rgb="FF2A7F7F"/>
      </x:top>
    </x:border>
    <x:border>
      <x:left style="thin">
        <x:color rgb="FF2A7F7F"/>
      </x:left>
      <x:bottom style="thin">
        <x:color rgb="FF2A7F7F"/>
      </x:bottom>
    </x:border>
    <x:border>
      <x:bottom style="thin">
        <x:color rgb="FF2A7F7F"/>
      </x:bottom>
    </x:border>
    <x:border>
      <x:right style="thin">
        <x:color rgb="FF2A7F7F"/>
      </x:right>
      <x:bottom style="thin">
        <x:color rgb="FF2A7F7F"/>
      </x:bottom>
    </x:border>
    <x:border>
      <x:left style="thin">
        <x:color rgb="FFE2E8F0"/>
      </x:left>
      <x:top style="thin">
        <x:color rgb="FFE2E8F0"/>
      </x:top>
      <x:bottom style="thin">
        <x:color rgb="FFE2E8F0"/>
      </x:bottom>
    </x:border>
    <x:border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medium">
        <x:color rgb="FF2A7F7F"/>
      </x:left>
      <x:top style="medium">
        <x:color rgb="FF2A7F7F"/>
      </x:top>
      <x:bottom style="medium">
        <x:color rgb="FF2A7F7F"/>
      </x:bottom>
    </x:border>
    <x:border>
      <x:top style="medium">
        <x:color rgb="FF2A7F7F"/>
      </x:top>
      <x:bottom style="medium">
        <x:color rgb="FF2A7F7F"/>
      </x:bottom>
    </x:border>
    <x:border>
      <x:right style="medium">
        <x:color rgb="FF2A7F7F"/>
      </x:right>
      <x:top style="medium">
        <x:color rgb="FF2A7F7F"/>
      </x:top>
      <x:bottom style="medium">
        <x:color rgb="FF2A7F7F"/>
      </x:bottom>
    </x:border>
  </x:borders>
  <x:cellStyleXfs count="1">
    <x:xf numFmtId="0" fontId="0" fillId="0" borderId="0"/>
  </x:cellStyleXfs>
  <x:cellXfs count="23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horizontal="right" vertical="center"/>
    </x:xf>
    <x:xf numFmtId="0" fontId="3" fillId="5" borderId="0" xfId="0" applyNumberFormat="1" applyFont="1" applyFill="1" applyBorder="1" applyAlignment="1">
      <x:alignment vertical="center"/>
    </x:xf>
    <x:xf numFmtId="0" fontId="3" fillId="5" borderId="1" xfId="0" applyNumberFormat="1" applyFont="1" applyFill="1" applyBorder="1" applyAlignment="1">
      <x:alignment vertical="center"/>
    </x:xf>
    <x:xf numFmtId="0" fontId="3" fillId="5" borderId="1" xfId="0" applyNumberFormat="1" applyFont="1" applyFill="1" applyBorder="1" applyAlignment="1">
      <x:alignment horizontal="right" vertical="center"/>
    </x:xf>
    <x:xf numFmtId="200" fontId="3" fillId="5" borderId="1" xfId="0" applyNumberFormat="1" applyFont="1" applyFill="1" applyBorder="1" applyAlignment="1">
      <x:alignment horizontal="right" vertical="center"/>
    </x:xf>
    <x:xf numFmtId="201" fontId="3" fillId="5" borderId="1" xfId="0" applyNumberFormat="1" applyFont="1" applyFill="1" applyBorder="1" applyAlignment="1">
      <x:alignment horizontal="right" vertical="center"/>
    </x:xf>
    <x:xf numFmtId="202" fontId="3" fillId="5" borderId="1" xfId="0" applyNumberFormat="1" applyFont="1" applyFill="1" applyBorder="1" applyAlignment="1">
      <x:alignment horizontal="right"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2" xfId="0" applyNumberFormat="1" applyFont="1" applyFill="1" applyBorder="1"/>
    <x:xf numFmtId="0" fontId="5" fillId="6" borderId="3" xfId="0" applyNumberFormat="1" applyFont="1" applyFill="1" applyBorder="1"/>
    <x:xf numFmtId="0" fontId="5" fillId="6" borderId="2" xfId="0" applyNumberFormat="1" applyFont="1" applyFill="1" applyBorder="1" applyAlignment="1">
      <x:alignment horizontal="center"/>
    </x:xf>
    <x:xf numFmtId="0" fontId="5" fillId="6" borderId="3" xfId="0" applyNumberFormat="1" applyFont="1" applyFill="1" applyBorder="1" applyAlignment="1">
      <x:alignment horizontal="center"/>
    </x:xf>
    <x:xf numFmtId="0" fontId="5" fillId="6" borderId="2" xfId="0" applyNumberFormat="1" applyFont="1" applyFill="1" applyBorder="1" applyAlignment="1">
      <x:alignment horizontal="center" vertical="center"/>
    </x:xf>
    <x:xf numFmtId="0" fontId="5" fillId="6" borderId="3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4" xfId="0" applyNumberFormat="1" applyFont="1" applyFill="1" applyBorder="1"/>
    <x:xf numFmtId="0" fontId="6" fillId="7" borderId="5" xfId="0" applyNumberFormat="1" applyFont="1" applyFill="1" applyBorder="1"/>
    <x:xf numFmtId="0" fontId="6" fillId="7" borderId="6" xfId="0" applyNumberFormat="1" applyFont="1" applyFill="1" applyBorder="1"/>
    <x:xf numFmtId="0" fontId="6" fillId="7" borderId="7" xfId="0" applyNumberFormat="1" applyFont="1" applyFill="1" applyBorder="1"/>
    <x:xf numFmtId="203" fontId="6" fillId="7" borderId="4" xfId="0" applyNumberFormat="1" applyFont="1" applyFill="1" applyBorder="1"/>
    <x:xf numFmtId="203" fontId="6" fillId="7" borderId="5" xfId="0" applyNumberFormat="1" applyFont="1" applyFill="1" applyBorder="1"/>
    <x:xf numFmtId="203" fontId="6" fillId="7" borderId="6" xfId="0" applyNumberFormat="1" applyFont="1" applyFill="1" applyBorder="1"/>
    <x:xf numFmtId="203" fontId="6" fillId="7" borderId="7" xfId="0" applyNumberFormat="1" applyFont="1" applyFill="1" applyBorder="1"/>
    <x:xf numFmtId="203" fontId="6" fillId="7" borderId="4" xfId="0" applyNumberFormat="1" applyFont="1" applyFill="1" applyBorder="1" applyAlignment="1">
      <x:alignment horizontal="center"/>
    </x:xf>
    <x:xf numFmtId="203" fontId="6" fillId="7" borderId="5" xfId="0" applyNumberFormat="1" applyFont="1" applyFill="1" applyBorder="1" applyAlignment="1">
      <x:alignment horizontal="center"/>
    </x:xf>
    <x:xf numFmtId="203" fontId="6" fillId="7" borderId="6" xfId="0" applyNumberFormat="1" applyFont="1" applyFill="1" applyBorder="1" applyAlignment="1">
      <x:alignment horizontal="center"/>
    </x:xf>
    <x:xf numFmtId="203" fontId="6" fillId="7" borderId="7" xfId="0" applyNumberFormat="1" applyFont="1" applyFill="1" applyBorder="1" applyAlignment="1">
      <x:alignment horizontal="center"/>
    </x:xf>
    <x:xf numFmtId="203" fontId="6" fillId="7" borderId="4" xfId="0" applyNumberFormat="1" applyFont="1" applyFill="1" applyBorder="1" applyAlignment="1">
      <x:alignment horizontal="center" vertical="center"/>
    </x:xf>
    <x:xf numFmtId="203" fontId="6" fillId="7" borderId="5" xfId="0" applyNumberFormat="1" applyFont="1" applyFill="1" applyBorder="1" applyAlignment="1">
      <x:alignment horizontal="center" vertical="center"/>
    </x:xf>
    <x:xf numFmtId="203" fontId="6" fillId="7" borderId="6" xfId="0" applyNumberFormat="1" applyFont="1" applyFill="1" applyBorder="1" applyAlignment="1">
      <x:alignment horizontal="center" vertical="center"/>
    </x:xf>
    <x:xf numFmtId="203" fontId="6" fillId="7" borderId="7" xfId="0" applyNumberFormat="1" applyFont="1" applyFill="1" applyBorder="1" applyAlignment="1">
      <x:alignment horizontal="center" vertical="center"/>
    </x:xf>
    <x:xf numFmtId="0" fontId="0" fillId="8" borderId="0" xfId="0" applyNumberFormat="1" applyFont="1" applyFill="1" applyBorder="1"/>
    <x:xf numFmtId="0" fontId="5" fillId="8" borderId="0" xfId="0" applyNumberFormat="1" applyFont="1" applyFill="1" applyBorder="1"/>
    <x:xf numFmtId="0" fontId="5" fillId="8" borderId="8" xfId="0" applyNumberFormat="1" applyFont="1" applyFill="1" applyBorder="1"/>
    <x:xf numFmtId="0" fontId="5" fillId="8" borderId="9" xfId="0" applyNumberFormat="1" applyFont="1" applyFill="1" applyBorder="1"/>
    <x:xf numFmtId="0" fontId="5" fillId="8" borderId="8" xfId="0" applyNumberFormat="1" applyFont="1" applyFill="1" applyBorder="1" applyAlignment="1">
      <x:alignment horizontal="center"/>
    </x:xf>
    <x:xf numFmtId="0" fontId="5" fillId="8" borderId="9" xfId="0" applyNumberFormat="1" applyFont="1" applyFill="1" applyBorder="1" applyAlignment="1">
      <x:alignment horizontal="center"/>
    </x:xf>
    <x:xf numFmtId="0" fontId="5" fillId="8" borderId="8" xfId="0" applyNumberFormat="1" applyFont="1" applyFill="1" applyBorder="1" applyAlignment="1">
      <x:alignment horizontal="center" vertical="center"/>
    </x:xf>
    <x:xf numFmtId="0" fontId="5" fillId="8" borderId="9" xfId="0" applyNumberFormat="1" applyFont="1" applyFill="1" applyBorder="1" applyAlignment="1">
      <x:alignment horizontal="center" vertical="center"/>
    </x:xf>
    <x:xf numFmtId="0" fontId="6" fillId="7" borderId="10" xfId="0" applyNumberFormat="1" applyFont="1" applyFill="1" applyBorder="1"/>
    <x:xf numFmtId="0" fontId="6" fillId="7" borderId="11" xfId="0" applyNumberFormat="1" applyFont="1" applyFill="1" applyBorder="1"/>
    <x:xf numFmtId="0" fontId="6" fillId="7" borderId="12" xfId="0" applyNumberFormat="1" applyFont="1" applyFill="1" applyBorder="1"/>
    <x:xf numFmtId="0" fontId="6" fillId="7" borderId="13" xfId="0" applyNumberFormat="1" applyFont="1" applyFill="1" applyBorder="1"/>
    <x:xf numFmtId="203" fontId="6" fillId="7" borderId="10" xfId="0" applyNumberFormat="1" applyFont="1" applyFill="1" applyBorder="1"/>
    <x:xf numFmtId="203" fontId="6" fillId="7" borderId="11" xfId="0" applyNumberFormat="1" applyFont="1" applyFill="1" applyBorder="1"/>
    <x:xf numFmtId="203" fontId="6" fillId="7" borderId="12" xfId="0" applyNumberFormat="1" applyFont="1" applyFill="1" applyBorder="1"/>
    <x:xf numFmtId="203" fontId="6" fillId="7" borderId="13" xfId="0" applyNumberFormat="1" applyFont="1" applyFill="1" applyBorder="1"/>
    <x:xf numFmtId="203" fontId="6" fillId="7" borderId="10" xfId="0" applyNumberFormat="1" applyFont="1" applyFill="1" applyBorder="1" applyAlignment="1">
      <x:alignment horizontal="center"/>
    </x:xf>
    <x:xf numFmtId="203" fontId="6" fillId="7" borderId="11" xfId="0" applyNumberFormat="1" applyFont="1" applyFill="1" applyBorder="1" applyAlignment="1">
      <x:alignment horizontal="center"/>
    </x:xf>
    <x:xf numFmtId="203" fontId="6" fillId="7" borderId="12" xfId="0" applyNumberFormat="1" applyFont="1" applyFill="1" applyBorder="1" applyAlignment="1">
      <x:alignment horizontal="center"/>
    </x:xf>
    <x:xf numFmtId="203" fontId="6" fillId="7" borderId="13" xfId="0" applyNumberFormat="1" applyFont="1" applyFill="1" applyBorder="1" applyAlignment="1">
      <x:alignment horizontal="center"/>
    </x:xf>
    <x:xf numFmtId="203" fontId="6" fillId="7" borderId="10" xfId="0" applyNumberFormat="1" applyFont="1" applyFill="1" applyBorder="1" applyAlignment="1">
      <x:alignment horizontal="center" vertical="center"/>
    </x:xf>
    <x:xf numFmtId="203" fontId="6" fillId="7" borderId="11" xfId="0" applyNumberFormat="1" applyFont="1" applyFill="1" applyBorder="1" applyAlignment="1">
      <x:alignment horizontal="center" vertical="center"/>
    </x:xf>
    <x:xf numFmtId="203" fontId="6" fillId="7" borderId="12" xfId="0" applyNumberFormat="1" applyFont="1" applyFill="1" applyBorder="1" applyAlignment="1">
      <x:alignment horizontal="center" vertical="center"/>
    </x:xf>
    <x:xf numFmtId="203" fontId="6" fillId="7" borderId="13" xfId="0" applyNumberFormat="1" applyFont="1" applyFill="1" applyBorder="1" applyAlignment="1">
      <x:alignment horizontal="center" vertical="center"/>
    </x:xf>
    <x:xf numFmtId="0" fontId="0" fillId="9" borderId="0" xfId="0" applyNumberFormat="1" applyFont="1" applyFill="1" applyBorder="1"/>
    <x:xf numFmtId="0" fontId="5" fillId="9" borderId="0" xfId="0" applyNumberFormat="1" applyFont="1" applyFill="1" applyBorder="1"/>
    <x:xf numFmtId="0" fontId="5" fillId="9" borderId="14" xfId="0" applyNumberFormat="1" applyFont="1" applyFill="1" applyBorder="1"/>
    <x:xf numFmtId="0" fontId="5" fillId="9" borderId="15" xfId="0" applyNumberFormat="1" applyFont="1" applyFill="1" applyBorder="1"/>
    <x:xf numFmtId="0" fontId="5" fillId="9" borderId="14" xfId="0" applyNumberFormat="1" applyFont="1" applyFill="1" applyBorder="1" applyAlignment="1">
      <x:alignment horizontal="center"/>
    </x:xf>
    <x:xf numFmtId="0" fontId="5" fillId="9" borderId="15" xfId="0" applyNumberFormat="1" applyFont="1" applyFill="1" applyBorder="1" applyAlignment="1">
      <x:alignment horizontal="center"/>
    </x:xf>
    <x:xf numFmtId="0" fontId="5" fillId="9" borderId="14" xfId="0" applyNumberFormat="1" applyFont="1" applyFill="1" applyBorder="1" applyAlignment="1">
      <x:alignment horizontal="center" vertical="center"/>
    </x:xf>
    <x:xf numFmtId="0" fontId="5" fillId="9" borderId="15" xfId="0" applyNumberFormat="1" applyFont="1" applyFill="1" applyBorder="1" applyAlignment="1">
      <x:alignment horizontal="center" vertical="center"/>
    </x:xf>
    <x:xf numFmtId="0" fontId="6" fillId="7" borderId="16" xfId="0" applyNumberFormat="1" applyFont="1" applyFill="1" applyBorder="1"/>
    <x:xf numFmtId="0" fontId="6" fillId="7" borderId="17" xfId="0" applyNumberFormat="1" applyFont="1" applyFill="1" applyBorder="1"/>
    <x:xf numFmtId="0" fontId="6" fillId="7" borderId="18" xfId="0" applyNumberFormat="1" applyFont="1" applyFill="1" applyBorder="1"/>
    <x:xf numFmtId="0" fontId="6" fillId="7" borderId="19" xfId="0" applyNumberFormat="1" applyFont="1" applyFill="1" applyBorder="1"/>
    <x:xf numFmtId="203" fontId="6" fillId="7" borderId="16" xfId="0" applyNumberFormat="1" applyFont="1" applyFill="1" applyBorder="1"/>
    <x:xf numFmtId="203" fontId="6" fillId="7" borderId="17" xfId="0" applyNumberFormat="1" applyFont="1" applyFill="1" applyBorder="1"/>
    <x:xf numFmtId="203" fontId="6" fillId="7" borderId="18" xfId="0" applyNumberFormat="1" applyFont="1" applyFill="1" applyBorder="1"/>
    <x:xf numFmtId="203" fontId="6" fillId="7" borderId="19" xfId="0" applyNumberFormat="1" applyFont="1" applyFill="1" applyBorder="1"/>
    <x:xf numFmtId="203" fontId="6" fillId="7" borderId="16" xfId="0" applyNumberFormat="1" applyFont="1" applyFill="1" applyBorder="1" applyAlignment="1">
      <x:alignment horizontal="center"/>
    </x:xf>
    <x:xf numFmtId="203" fontId="6" fillId="7" borderId="17" xfId="0" applyNumberFormat="1" applyFont="1" applyFill="1" applyBorder="1" applyAlignment="1">
      <x:alignment horizontal="center"/>
    </x:xf>
    <x:xf numFmtId="203" fontId="6" fillId="7" borderId="18" xfId="0" applyNumberFormat="1" applyFont="1" applyFill="1" applyBorder="1" applyAlignment="1">
      <x:alignment horizontal="center"/>
    </x:xf>
    <x:xf numFmtId="203" fontId="6" fillId="7" borderId="19" xfId="0" applyNumberFormat="1" applyFont="1" applyFill="1" applyBorder="1" applyAlignment="1">
      <x:alignment horizontal="center"/>
    </x:xf>
    <x:xf numFmtId="203" fontId="6" fillId="7" borderId="16" xfId="0" applyNumberFormat="1" applyFont="1" applyFill="1" applyBorder="1" applyAlignment="1">
      <x:alignment horizontal="center" vertical="center"/>
    </x:xf>
    <x:xf numFmtId="203" fontId="6" fillId="7" borderId="17" xfId="0" applyNumberFormat="1" applyFont="1" applyFill="1" applyBorder="1" applyAlignment="1">
      <x:alignment horizontal="center" vertical="center"/>
    </x:xf>
    <x:xf numFmtId="203" fontId="6" fillId="7" borderId="18" xfId="0" applyNumberFormat="1" applyFont="1" applyFill="1" applyBorder="1" applyAlignment="1">
      <x:alignment horizontal="center" vertical="center"/>
    </x:xf>
    <x:xf numFmtId="203" fontId="6" fillId="7" borderId="19" xfId="0" applyNumberFormat="1" applyFont="1" applyFill="1" applyBorder="1" applyAlignment="1">
      <x:alignment horizontal="center" vertical="center"/>
    </x:xf>
    <x:xf numFmtId="0" fontId="0" fillId="10" borderId="0" xfId="0" applyNumberFormat="1" applyFont="1" applyFill="1" applyBorder="1"/>
    <x:xf numFmtId="0" fontId="5" fillId="10" borderId="0" xfId="0" applyNumberFormat="1" applyFont="1" applyFill="1" applyBorder="1"/>
    <x:xf numFmtId="0" fontId="5" fillId="10" borderId="20" xfId="0" applyNumberFormat="1" applyFont="1" applyFill="1" applyBorder="1"/>
    <x:xf numFmtId="0" fontId="5" fillId="10" borderId="21" xfId="0" applyNumberFormat="1" applyFont="1" applyFill="1" applyBorder="1"/>
    <x:xf numFmtId="0" fontId="5" fillId="10" borderId="20" xfId="0" applyNumberFormat="1" applyFont="1" applyFill="1" applyBorder="1" applyAlignment="1">
      <x:alignment horizontal="center"/>
    </x:xf>
    <x:xf numFmtId="0" fontId="5" fillId="10" borderId="21" xfId="0" applyNumberFormat="1" applyFont="1" applyFill="1" applyBorder="1" applyAlignment="1">
      <x:alignment horizontal="center"/>
    </x:xf>
    <x:xf numFmtId="0" fontId="5" fillId="10" borderId="20" xfId="0" applyNumberFormat="1" applyFont="1" applyFill="1" applyBorder="1" applyAlignment="1">
      <x:alignment horizontal="center" vertical="center"/>
    </x:xf>
    <x:xf numFmtId="0" fontId="5" fillId="10" borderId="21" xfId="0" applyNumberFormat="1" applyFont="1" applyFill="1" applyBorder="1" applyAlignment="1">
      <x:alignment horizontal="center" vertical="center"/>
    </x:xf>
    <x:xf numFmtId="0" fontId="6" fillId="7" borderId="22" xfId="0" applyNumberFormat="1" applyFont="1" applyFill="1" applyBorder="1"/>
    <x:xf numFmtId="0" fontId="6" fillId="7" borderId="23" xfId="0" applyNumberFormat="1" applyFont="1" applyFill="1" applyBorder="1"/>
    <x:xf numFmtId="0" fontId="6" fillId="7" borderId="24" xfId="0" applyNumberFormat="1" applyFont="1" applyFill="1" applyBorder="1"/>
    <x:xf numFmtId="0" fontId="6" fillId="7" borderId="25" xfId="0" applyNumberFormat="1" applyFont="1" applyFill="1" applyBorder="1"/>
    <x:xf numFmtId="203" fontId="6" fillId="7" borderId="22" xfId="0" applyNumberFormat="1" applyFont="1" applyFill="1" applyBorder="1"/>
    <x:xf numFmtId="203" fontId="6" fillId="7" borderId="23" xfId="0" applyNumberFormat="1" applyFont="1" applyFill="1" applyBorder="1"/>
    <x:xf numFmtId="203" fontId="6" fillId="7" borderId="24" xfId="0" applyNumberFormat="1" applyFont="1" applyFill="1" applyBorder="1"/>
    <x:xf numFmtId="203" fontId="6" fillId="7" borderId="25" xfId="0" applyNumberFormat="1" applyFont="1" applyFill="1" applyBorder="1"/>
    <x:xf numFmtId="203" fontId="6" fillId="7" borderId="22" xfId="0" applyNumberFormat="1" applyFont="1" applyFill="1" applyBorder="1" applyAlignment="1">
      <x:alignment horizontal="center"/>
    </x:xf>
    <x:xf numFmtId="203" fontId="6" fillId="7" borderId="23" xfId="0" applyNumberFormat="1" applyFont="1" applyFill="1" applyBorder="1" applyAlignment="1">
      <x:alignment horizontal="center"/>
    </x:xf>
    <x:xf numFmtId="203" fontId="6" fillId="7" borderId="24" xfId="0" applyNumberFormat="1" applyFont="1" applyFill="1" applyBorder="1" applyAlignment="1">
      <x:alignment horizontal="center"/>
    </x:xf>
    <x:xf numFmtId="203" fontId="6" fillId="7" borderId="25" xfId="0" applyNumberFormat="1" applyFont="1" applyFill="1" applyBorder="1" applyAlignment="1">
      <x:alignment horizontal="center"/>
    </x:xf>
    <x:xf numFmtId="203" fontId="6" fillId="7" borderId="22" xfId="0" applyNumberFormat="1" applyFont="1" applyFill="1" applyBorder="1" applyAlignment="1">
      <x:alignment horizontal="center" vertical="center"/>
    </x:xf>
    <x:xf numFmtId="203" fontId="6" fillId="7" borderId="23" xfId="0" applyNumberFormat="1" applyFont="1" applyFill="1" applyBorder="1" applyAlignment="1">
      <x:alignment horizontal="center" vertical="center"/>
    </x:xf>
    <x:xf numFmtId="203" fontId="6" fillId="7" borderId="24" xfId="0" applyNumberFormat="1" applyFont="1" applyFill="1" applyBorder="1" applyAlignment="1">
      <x:alignment horizontal="center" vertical="center"/>
    </x:xf>
    <x:xf numFmtId="203" fontId="6" fillId="7" borderId="25" xfId="0" applyNumberFormat="1" applyFont="1" applyFill="1" applyBorder="1" applyAlignment="1">
      <x:alignment horizontal="center" vertical="center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0" xfId="0" applyNumberFormat="1" applyFont="1" applyFill="1" applyBorder="1" applyAlignment="1">
      <x:alignment horizontal="center" vertical="center"/>
    </x:xf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horizontal="center" wrapText="1"/>
    </x:xf>
    <x:xf numFmtId="0" fontId="5" fillId="6" borderId="0" xfId="0" applyNumberFormat="1" applyFont="1" applyFill="1" applyBorder="1" applyAlignment="1">
      <x:alignment horizontal="center" vertical="center" wrapText="1"/>
    </x:xf>
    <x:xf numFmtId="0" fontId="3" fillId="0" borderId="26" xfId="0" applyNumberFormat="1" applyFont="1" applyFill="1" applyBorder="1"/>
    <x:xf numFmtId="0" fontId="3" fillId="0" borderId="27" xfId="0" applyNumberFormat="1" applyFont="1" applyFill="1" applyBorder="1"/>
    <x:xf numFmtId="0" fontId="3" fillId="0" borderId="26" xfId="0" applyNumberFormat="1" applyFont="1" applyFill="1" applyBorder="1" applyAlignment="1">
      <x:alignment vertical="center"/>
    </x:xf>
    <x:xf numFmtId="0" fontId="3" fillId="0" borderId="27" xfId="0" applyNumberFormat="1" applyFont="1" applyFill="1" applyBorder="1" applyAlignment="1">
      <x:alignment vertical="center"/>
    </x:xf>
    <x:xf numFmtId="0" fontId="3" fillId="4" borderId="26" xfId="0" applyNumberFormat="1" applyFont="1" applyFill="1" applyBorder="1" applyAlignment="1">
      <x:alignment vertical="center"/>
    </x:xf>
    <x:xf numFmtId="0" fontId="3" fillId="4" borderId="27" xfId="0" applyNumberFormat="1" applyFont="1" applyFill="1" applyBorder="1" applyAlignment="1">
      <x:alignment vertical="center"/>
    </x:xf>
    <x:xf numFmtId="0" fontId="4" fillId="4" borderId="26" xfId="0" applyNumberFormat="1" applyFont="1" applyFill="1" applyBorder="1" applyAlignment="1">
      <x:alignment vertical="center"/>
    </x:xf>
    <x:xf numFmtId="0" fontId="4" fillId="4" borderId="27" xfId="0" applyNumberFormat="1" applyFont="1" applyFill="1" applyBorder="1" applyAlignment="1">
      <x:alignment vertical="center"/>
    </x:xf>
    <x:xf numFmtId="0" fontId="4" fillId="4" borderId="26" xfId="0" applyNumberFormat="1" applyFont="1" applyFill="1" applyBorder="1" applyAlignment="1">
      <x:alignment horizontal="right" vertical="center"/>
    </x:xf>
    <x:xf numFmtId="0" fontId="4" fillId="4" borderId="27" xfId="0" applyNumberFormat="1" applyFont="1" applyFill="1" applyBorder="1" applyAlignment="1">
      <x:alignment horizontal="right" vertical="center"/>
    </x:xf>
    <x:xf numFmtId="203" fontId="3" fillId="0" borderId="26" xfId="0" applyNumberFormat="1" applyFont="1" applyFill="1" applyBorder="1" applyAlignment="1">
      <x:alignment vertical="center"/>
    </x:xf>
    <x:xf numFmtId="203" fontId="3" fillId="0" borderId="27" xfId="0" applyNumberFormat="1" applyFont="1" applyFill="1" applyBorder="1" applyAlignment="1">
      <x:alignment vertical="center"/>
    </x:xf>
    <x:xf numFmtId="203" fontId="0" fillId="0" borderId="0" xfId="0" applyNumberFormat="1" applyFont="1" applyFill="1" applyBorder="1"/>
    <x:xf numFmtId="203" fontId="3" fillId="0" borderId="26" xfId="0" applyNumberFormat="1" applyFont="1" applyFill="1" applyBorder="1" applyAlignment="1">
      <x:alignment horizontal="right" vertical="center"/>
    </x:xf>
    <x:xf numFmtId="203" fontId="3" fillId="0" borderId="27" xfId="0" applyNumberFormat="1" applyFont="1" applyFill="1" applyBorder="1" applyAlignment="1">
      <x:alignment horizontal="right" vertical="center"/>
    </x:xf>
    <x:xf numFmtId="203" fontId="0" fillId="2" borderId="0" xfId="0" applyNumberFormat="1" applyFont="1" applyFill="1" applyBorder="1"/>
    <x:xf numFmtId="0" fontId="5" fillId="2" borderId="0" xfId="0" applyNumberFormat="1" applyFont="1" applyFill="1" applyBorder="1"/>
    <x:xf numFmtId="203" fontId="5" fillId="2" borderId="0" xfId="0" applyNumberFormat="1" applyFont="1" applyFill="1" applyBorder="1"/>
    <x:xf numFmtId="0" fontId="5" fillId="2" borderId="28" xfId="0" applyNumberFormat="1" applyFont="1" applyFill="1" applyBorder="1"/>
    <x:xf numFmtId="203" fontId="5" fillId="2" borderId="28" xfId="0" applyNumberFormat="1" applyFont="1" applyFill="1" applyBorder="1"/>
    <x:xf numFmtId="203" fontId="5" fillId="2" borderId="28" xfId="0" applyNumberFormat="1" applyFont="1" applyFill="1" applyBorder="1" applyAlignment="1">
      <x:alignment vertical="center"/>
    </x:xf>
    <x:xf numFmtId="0" fontId="0" fillId="11" borderId="0" xfId="0" applyNumberFormat="1" applyFont="1" applyFill="1" applyBorder="1"/>
    <x:xf numFmtId="0" fontId="8" fillId="11" borderId="0" xfId="0" applyNumberFormat="1" applyFont="1" applyFill="1" applyBorder="1"/>
    <x:xf numFmtId="0" fontId="8" fillId="11" borderId="29" xfId="0" applyNumberFormat="1" applyFont="1" applyFill="1" applyBorder="1"/>
    <x:xf numFmtId="0" fontId="8" fillId="11" borderId="30" xfId="0" applyNumberFormat="1" applyFont="1" applyFill="1" applyBorder="1"/>
    <x:xf numFmtId="0" fontId="8" fillId="11" borderId="31" xfId="0" applyNumberFormat="1" applyFont="1" applyFill="1" applyBorder="1"/>
    <x:xf numFmtId="0" fontId="8" fillId="11" borderId="32" xfId="0" applyNumberFormat="1" applyFont="1" applyFill="1" applyBorder="1"/>
    <x:xf numFmtId="0" fontId="8" fillId="11" borderId="33" xfId="0" applyNumberFormat="1" applyFont="1" applyFill="1" applyBorder="1"/>
    <x:xf numFmtId="0" fontId="8" fillId="11" borderId="34" xfId="0" applyNumberFormat="1" applyFont="1" applyFill="1" applyBorder="1"/>
    <x:xf numFmtId="0" fontId="8" fillId="11" borderId="29" xfId="0" applyNumberFormat="1" applyFont="1" applyFill="1" applyBorder="1" applyAlignment="1">
      <x:alignment wrapText="1"/>
    </x:xf>
    <x:xf numFmtId="0" fontId="8" fillId="11" borderId="30" xfId="0" applyNumberFormat="1" applyFont="1" applyFill="1" applyBorder="1" applyAlignment="1">
      <x:alignment wrapText="1"/>
    </x:xf>
    <x:xf numFmtId="0" fontId="8" fillId="11" borderId="31" xfId="0" applyNumberFormat="1" applyFont="1" applyFill="1" applyBorder="1" applyAlignment="1">
      <x:alignment wrapText="1"/>
    </x:xf>
    <x:xf numFmtId="0" fontId="8" fillId="11" borderId="32" xfId="0" applyNumberFormat="1" applyFont="1" applyFill="1" applyBorder="1" applyAlignment="1">
      <x:alignment wrapText="1"/>
    </x:xf>
    <x:xf numFmtId="0" fontId="8" fillId="11" borderId="33" xfId="0" applyNumberFormat="1" applyFont="1" applyFill="1" applyBorder="1" applyAlignment="1">
      <x:alignment wrapText="1"/>
    </x:xf>
    <x:xf numFmtId="0" fontId="8" fillId="11" borderId="34" xfId="0" applyNumberFormat="1" applyFont="1" applyFill="1" applyBorder="1" applyAlignment="1">
      <x:alignment wrapText="1"/>
    </x:xf>
    <x:xf numFmtId="0" fontId="8" fillId="11" borderId="29" xfId="0" applyNumberFormat="1" applyFont="1" applyFill="1" applyBorder="1" applyAlignment="1">
      <x:alignment horizontal="right" wrapText="1"/>
    </x:xf>
    <x:xf numFmtId="0" fontId="8" fillId="11" borderId="30" xfId="0" applyNumberFormat="1" applyFont="1" applyFill="1" applyBorder="1" applyAlignment="1">
      <x:alignment horizontal="right" wrapText="1"/>
    </x:xf>
    <x:xf numFmtId="0" fontId="8" fillId="11" borderId="31" xfId="0" applyNumberFormat="1" applyFont="1" applyFill="1" applyBorder="1" applyAlignment="1">
      <x:alignment horizontal="right" wrapText="1"/>
    </x:xf>
    <x:xf numFmtId="0" fontId="8" fillId="11" borderId="32" xfId="0" applyNumberFormat="1" applyFont="1" applyFill="1" applyBorder="1" applyAlignment="1">
      <x:alignment horizontal="right" wrapText="1"/>
    </x:xf>
    <x:xf numFmtId="0" fontId="8" fillId="11" borderId="33" xfId="0" applyNumberFormat="1" applyFont="1" applyFill="1" applyBorder="1" applyAlignment="1">
      <x:alignment horizontal="right" wrapText="1"/>
    </x:xf>
    <x:xf numFmtId="0" fontId="8" fillId="11" borderId="34" xfId="0" applyNumberFormat="1" applyFont="1" applyFill="1" applyBorder="1" applyAlignment="1">
      <x:alignment horizontal="right" wrapText="1"/>
    </x:xf>
    <x:xf numFmtId="0" fontId="8" fillId="11" borderId="29" xfId="0" applyNumberFormat="1" applyFont="1" applyFill="1" applyBorder="1" applyAlignment="1">
      <x:alignment horizontal="right" vertical="center" wrapText="1"/>
    </x:xf>
    <x:xf numFmtId="0" fontId="8" fillId="11" borderId="30" xfId="0" applyNumberFormat="1" applyFont="1" applyFill="1" applyBorder="1" applyAlignment="1">
      <x:alignment horizontal="right" vertical="center" wrapText="1"/>
    </x:xf>
    <x:xf numFmtId="0" fontId="8" fillId="11" borderId="31" xfId="0" applyNumberFormat="1" applyFont="1" applyFill="1" applyBorder="1" applyAlignment="1">
      <x:alignment horizontal="right" vertical="center" wrapText="1"/>
    </x:xf>
    <x:xf numFmtId="0" fontId="8" fillId="11" borderId="32" xfId="0" applyNumberFormat="1" applyFont="1" applyFill="1" applyBorder="1" applyAlignment="1">
      <x:alignment horizontal="right" vertical="center" wrapText="1"/>
    </x:xf>
    <x:xf numFmtId="0" fontId="8" fillId="11" borderId="33" xfId="0" applyNumberFormat="1" applyFont="1" applyFill="1" applyBorder="1" applyAlignment="1">
      <x:alignment horizontal="right" vertical="center" wrapText="1"/>
    </x:xf>
    <x:xf numFmtId="0" fontId="8" fillId="11" borderId="34" xfId="0" applyNumberFormat="1" applyFont="1" applyFill="1" applyBorder="1" applyAlignment="1">
      <x:alignment horizontal="right"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3" fillId="0" borderId="35" xfId="0" applyNumberFormat="1" applyFont="1" applyFill="1" applyBorder="1"/>
    <x:xf numFmtId="0" fontId="3" fillId="0" borderId="36" xfId="0" applyNumberFormat="1" applyFont="1" applyFill="1" applyBorder="1"/>
    <x:xf numFmtId="203" fontId="5" fillId="2" borderId="28" xfId="0" applyNumberFormat="1" applyFont="1" applyFill="1" applyBorder="1" applyAlignment="1">
      <x:alignment horizontal="right" vertical="center"/>
    </x:xf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3" fillId="7" borderId="0" xfId="0" applyNumberFormat="1" applyFont="1" applyFill="1" applyBorder="1" applyAlignment="1">
      <x:alignment vertical="center"/>
    </x:xf>
    <x:xf numFmtId="0" fontId="9" fillId="7" borderId="0" xfId="0" applyNumberFormat="1" applyFont="1" applyFill="1" applyBorder="1" applyAlignment="1">
      <x:alignment vertical="center"/>
    </x:xf>
    <x:xf numFmtId="202" fontId="9" fillId="7" borderId="0" xfId="0" applyNumberFormat="1" applyFont="1" applyFill="1" applyBorder="1" applyAlignment="1">
      <x:alignment vertical="center"/>
    </x:xf>
    <x:xf numFmtId="0" fontId="10" fillId="6" borderId="0" xfId="0" applyNumberFormat="1" applyFont="1" applyFill="1" applyBorder="1"/>
    <x:xf numFmtId="0" fontId="10" fillId="6" borderId="0" xfId="0" applyNumberFormat="1" applyFont="1" applyFill="1" applyBorder="1" applyAlignment="1">
      <x:alignment wrapText="1"/>
    </x:xf>
    <x:xf numFmtId="0" fontId="10" fillId="6" borderId="0" xfId="0" applyNumberFormat="1" applyFont="1" applyFill="1" applyBorder="1" applyAlignment="1">
      <x:alignment horizontal="center" wrapText="1"/>
    </x:xf>
    <x:xf numFmtId="0" fontId="10" fillId="6" borderId="0" xfId="0" applyNumberFormat="1" applyFont="1" applyFill="1" applyBorder="1" applyAlignment="1">
      <x:alignment horizontal="center" vertical="center" wrapText="1"/>
    </x:xf>
    <x:xf numFmtId="0" fontId="4" fillId="4" borderId="26" xfId="0" applyNumberFormat="1" applyFont="1" applyFill="1" applyBorder="1" applyAlignment="1">
      <x:alignment horizontal="center" vertical="center"/>
    </x:xf>
    <x:xf numFmtId="0" fontId="4" fillId="4" borderId="27" xfId="0" applyNumberFormat="1" applyFont="1" applyFill="1" applyBorder="1" applyAlignment="1">
      <x:alignment horizontal="center" vertical="center"/>
    </x:xf>
    <x:xf numFmtId="0" fontId="3" fillId="5" borderId="26" xfId="0" applyNumberFormat="1" applyFont="1" applyFill="1" applyBorder="1" applyAlignment="1">
      <x:alignment vertical="center"/>
    </x:xf>
    <x:xf numFmtId="0" fontId="3" fillId="5" borderId="27" xfId="0" applyNumberFormat="1" applyFont="1" applyFill="1" applyBorder="1" applyAlignment="1">
      <x:alignment vertical="center"/>
    </x:xf>
    <x:xf numFmtId="0" fontId="3" fillId="11" borderId="27" xfId="0" applyNumberFormat="1" applyFont="1" applyFill="1" applyBorder="1" applyAlignment="1">
      <x:alignment vertical="center"/>
    </x:xf>
    <x:xf numFmtId="0" fontId="4" fillId="4" borderId="37" xfId="0" applyNumberFormat="1" applyFont="1" applyFill="1" applyBorder="1" applyAlignment="1">
      <x:alignment horizontal="center" vertical="center"/>
    </x:xf>
    <x:xf numFmtId="0" fontId="4" fillId="4" borderId="38" xfId="0" applyNumberFormat="1" applyFont="1" applyFill="1" applyBorder="1" applyAlignment="1">
      <x:alignment horizontal="center" vertical="center"/>
    </x:xf>
    <x:xf numFmtId="0" fontId="3" fillId="0" borderId="38" xfId="0" applyNumberFormat="1" applyFont="1" applyFill="1" applyBorder="1" applyAlignment="1">
      <x:alignment vertical="center"/>
    </x:xf>
    <x:xf numFmtId="0" fontId="3" fillId="11" borderId="38" xfId="0" applyNumberFormat="1" applyFont="1" applyFill="1" applyBorder="1" applyAlignment="1">
      <x:alignment vertical="center"/>
    </x:xf>
    <x:xf numFmtId="0" fontId="3" fillId="5" borderId="38" xfId="0" applyNumberFormat="1" applyFont="1" applyFill="1" applyBorder="1" applyAlignment="1">
      <x:alignment vertical="center"/>
    </x:xf>
    <x:xf numFmtId="0" fontId="3" fillId="4" borderId="38" xfId="0" applyNumberFormat="1" applyFont="1" applyFill="1" applyBorder="1" applyAlignment="1">
      <x:alignment vertical="center"/>
    </x:xf>
    <x:xf numFmtId="0" fontId="3" fillId="5" borderId="39" xfId="0" applyNumberFormat="1" applyFont="1" applyFill="1" applyBorder="1" applyAlignment="1">
      <x:alignment vertical="center"/>
    </x:xf>
    <x:xf numFmtId="0" fontId="4" fillId="11" borderId="37" xfId="0" applyNumberFormat="1" applyFont="1" applyFill="1" applyBorder="1" applyAlignment="1">
      <x:alignment horizontal="center" vertical="center"/>
    </x:xf>
    <x:xf numFmtId="0" fontId="4" fillId="11" borderId="38" xfId="0" applyNumberFormat="1" applyFont="1" applyFill="1" applyBorder="1" applyAlignment="1">
      <x:alignment horizontal="center" vertical="center"/>
    </x:xf>
    <x:xf numFmtId="0" fontId="9" fillId="11" borderId="37" xfId="0" applyNumberFormat="1" applyFont="1" applyFill="1" applyBorder="1" applyAlignment="1">
      <x:alignment horizontal="center" vertical="center"/>
    </x:xf>
    <x:xf numFmtId="0" fontId="9" fillId="11" borderId="38" xfId="0" applyNumberFormat="1" applyFont="1" applyFill="1" applyBorder="1" applyAlignment="1">
      <x:alignment horizontal="center" vertical="center"/>
    </x:xf>
    <x:xf numFmtId="0" fontId="9" fillId="11" borderId="38" xfId="0" applyNumberFormat="1" applyFont="1" applyFill="1" applyBorder="1" applyAlignment="1">
      <x:alignment vertical="center"/>
    </x:xf>
    <x:xf numFmtId="204" fontId="3" fillId="5" borderId="26" xfId="0" applyNumberFormat="1" applyFont="1" applyFill="1" applyBorder="1" applyAlignment="1">
      <x:alignment vertical="center"/>
    </x:xf>
    <x:xf numFmtId="204" fontId="3" fillId="5" borderId="27" xfId="0" applyNumberFormat="1" applyFont="1" applyFill="1" applyBorder="1" applyAlignment="1">
      <x:alignment vertical="center"/>
    </x:xf>
    <x:xf numFmtId="202" fontId="3" fillId="11" borderId="38" xfId="0" applyNumberFormat="1" applyFont="1" applyFill="1" applyBorder="1" applyAlignment="1">
      <x:alignment vertical="center"/>
    </x:xf>
    <x:xf numFmtId="203" fontId="3" fillId="5" borderId="26" xfId="0" applyNumberFormat="1" applyFont="1" applyFill="1" applyBorder="1" applyAlignment="1">
      <x:alignment vertical="center"/>
    </x:xf>
    <x:xf numFmtId="203" fontId="3" fillId="4" borderId="26" xfId="0" applyNumberFormat="1" applyFont="1" applyFill="1" applyBorder="1" applyAlignment="1">
      <x:alignment vertical="center"/>
    </x:xf>
    <x:xf numFmtId="203" fontId="3" fillId="5" borderId="27" xfId="0" applyNumberFormat="1" applyFont="1" applyFill="1" applyBorder="1" applyAlignment="1">
      <x:alignment vertical="center"/>
    </x:xf>
    <x:xf numFmtId="203" fontId="3" fillId="4" borderId="27" xfId="0" applyNumberFormat="1" applyFont="1" applyFill="1" applyBorder="1" applyAlignment="1">
      <x:alignment vertical="center"/>
    </x:xf>
    <x:xf numFmtId="203" fontId="3" fillId="11" borderId="38" xfId="0" applyNumberFormat="1" applyFont="1" applyFill="1" applyBorder="1" applyAlignment="1">
      <x:alignment vertical="center"/>
    </x:xf>
    <x:xf numFmtId="203" fontId="3" fillId="5" borderId="38" xfId="0" applyNumberFormat="1" applyFont="1" applyFill="1" applyBorder="1" applyAlignment="1">
      <x:alignment vertical="center"/>
    </x:xf>
    <x:xf numFmtId="203" fontId="3" fillId="4" borderId="38" xfId="0" applyNumberFormat="1" applyFont="1" applyFill="1" applyBorder="1" applyAlignment="1">
      <x:alignment vertical="center"/>
    </x:xf>
    <x:xf numFmtId="205" fontId="4" fillId="4" borderId="26" xfId="0" applyNumberFormat="1" applyFont="1" applyFill="1" applyBorder="1" applyAlignment="1">
      <x:alignment horizontal="center" vertical="center"/>
    </x:xf>
    <x:xf numFmtId="205" fontId="4" fillId="4" borderId="27" xfId="0" applyNumberFormat="1" applyFont="1" applyFill="1" applyBorder="1" applyAlignment="1">
      <x:alignment horizontal="center" vertical="center"/>
    </x:xf>
    <x:xf numFmtId="205" fontId="9" fillId="11" borderId="37" xfId="0" applyNumberFormat="1" applyFont="1" applyFill="1" applyBorder="1" applyAlignment="1">
      <x:alignment horizontal="center" vertical="center"/>
    </x:xf>
    <x:xf numFmtId="0" fontId="3" fillId="5" borderId="26" xfId="0" applyNumberFormat="1" applyFont="1" applyFill="1" applyBorder="1" applyAlignment="1">
      <x:alignment horizontal="center" vertical="center"/>
    </x:xf>
    <x:xf numFmtId="0" fontId="3" fillId="5" borderId="27" xfId="0" applyNumberFormat="1" applyFont="1" applyFill="1" applyBorder="1" applyAlignment="1">
      <x:alignment horizontal="center" vertical="center"/>
    </x:xf>
    <x:xf numFmtId="0" fontId="3" fillId="0" borderId="38" xfId="0" applyNumberFormat="1" applyFont="1" applyFill="1" applyBorder="1" applyAlignment="1">
      <x:alignment horizontal="center" vertical="center"/>
    </x:xf>
    <x:xf numFmtId="204" fontId="3" fillId="5" borderId="26" xfId="0" applyNumberFormat="1" applyFont="1" applyFill="1" applyBorder="1" applyAlignment="1">
      <x:alignment horizontal="right" vertical="center"/>
    </x:xf>
    <x:xf numFmtId="203" fontId="3" fillId="5" borderId="26" xfId="0" applyNumberFormat="1" applyFont="1" applyFill="1" applyBorder="1" applyAlignment="1">
      <x:alignment horizontal="right" vertical="center"/>
    </x:xf>
    <x:xf numFmtId="203" fontId="3" fillId="4" borderId="26" xfId="0" applyNumberFormat="1" applyFont="1" applyFill="1" applyBorder="1" applyAlignment="1">
      <x:alignment horizontal="right" vertical="center"/>
    </x:xf>
    <x:xf numFmtId="204" fontId="3" fillId="5" borderId="27" xfId="0" applyNumberFormat="1" applyFont="1" applyFill="1" applyBorder="1" applyAlignment="1">
      <x:alignment horizontal="right" vertical="center"/>
    </x:xf>
    <x:xf numFmtId="203" fontId="3" fillId="5" borderId="27" xfId="0" applyNumberFormat="1" applyFont="1" applyFill="1" applyBorder="1" applyAlignment="1">
      <x:alignment horizontal="right" vertical="center"/>
    </x:xf>
    <x:xf numFmtId="203" fontId="3" fillId="4" borderId="27" xfId="0" applyNumberFormat="1" applyFont="1" applyFill="1" applyBorder="1" applyAlignment="1">
      <x:alignment horizontal="right" vertical="center"/>
    </x:xf>
    <x:xf numFmtId="202" fontId="3" fillId="11" borderId="38" xfId="0" applyNumberFormat="1" applyFont="1" applyFill="1" applyBorder="1" applyAlignment="1">
      <x:alignment horizontal="right" vertical="center"/>
    </x:xf>
    <x:xf numFmtId="203" fontId="3" fillId="11" borderId="38" xfId="0" applyNumberFormat="1" applyFont="1" applyFill="1" applyBorder="1" applyAlignment="1">
      <x:alignment horizontal="right" vertical="center"/>
    </x:xf>
    <x:xf numFmtId="203" fontId="3" fillId="5" borderId="38" xfId="0" applyNumberFormat="1" applyFont="1" applyFill="1" applyBorder="1" applyAlignment="1">
      <x:alignment horizontal="right" vertical="center"/>
    </x:xf>
    <x:xf numFmtId="203" fontId="3" fillId="4" borderId="38" xfId="0" applyNumberFormat="1" applyFont="1" applyFill="1" applyBorder="1" applyAlignment="1">
      <x:alignment horizontal="right" vertical="center"/>
    </x:xf>
    <x:xf numFmtId="0" fontId="3" fillId="5" borderId="26" xfId="0" applyNumberFormat="1" applyFont="1" applyFill="1" applyBorder="1" applyAlignment="1">
      <x:alignment horizontal="right" vertical="center"/>
    </x:xf>
    <x:xf numFmtId="0" fontId="3" fillId="5" borderId="27" xfId="0" applyNumberFormat="1" applyFont="1" applyFill="1" applyBorder="1" applyAlignment="1">
      <x:alignment horizontal="right" vertical="center"/>
    </x:xf>
    <x:xf numFmtId="0" fontId="9" fillId="11" borderId="38" xfId="0" applyNumberFormat="1" applyFont="1" applyFill="1" applyBorder="1" applyAlignment="1">
      <x:alignment horizontal="right" vertical="center"/>
    </x:xf>
    <x:xf numFmtId="0" fontId="3" fillId="5" borderId="38" xfId="0" applyNumberFormat="1" applyFont="1" applyFill="1" applyBorder="1" applyAlignment="1">
      <x:alignment horizontal="right" vertical="center"/>
    </x:xf>
    <x:xf numFmtId="0" fontId="3" fillId="5" borderId="39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9">
    <x:dxf>
      <x:font>
        <x:b/>
        <x:color rgb="FFC0392B"/>
      </x:font>
      <x:fill>
        <x:patternFill patternType="solid">
          <x:bgColor rgb="FFFDECEC"/>
        </x:patternFill>
      </x:fill>
    </x:dxf>
    <x:dxf>
      <x:font>
        <x:b/>
        <x:color rgb="FF247A52"/>
      </x:font>
      <x:fill>
        <x:patternFill patternType="solid">
          <x:bgColor rgb="FFE8F5EC"/>
        </x:patternFill>
      </x:fill>
    </x:dxf>
    <x:dxf>
      <x:font>
        <x:b/>
        <x:color rgb="FF247A52"/>
      </x:font>
      <x:fill>
        <x:patternFill patternType="solid">
          <x:bgColor rgb="FFE8F5EC"/>
        </x:patternFill>
      </x:fill>
    </x:dxf>
    <x:dxf>
      <x:font>
        <x:b/>
        <x:color rgb="FFC0392B"/>
      </x:font>
      <x:fill>
        <x:patternFill patternType="solid">
          <x:bgColor rgb="FFFDECEC"/>
        </x:patternFill>
      </x:fill>
    </x:dxf>
    <x:dxf>
      <x:font>
        <x:b/>
        <x:color rgb="FFC0392B"/>
      </x:font>
      <x:fill>
        <x:patternFill patternType="solid">
          <x:bgColor rgb="FFFDECEC"/>
        </x:patternFill>
      </x:fill>
    </x:dxf>
    <x:dxf>
      <x:font>
        <x:b/>
        <x:color rgb="FF247A52"/>
      </x:font>
      <x:fill>
        <x:patternFill patternType="solid">
          <x:bgColor rgb="FFE8F5EC"/>
        </x:patternFill>
      </x:fill>
    </x:dxf>
    <x:dxf>
      <x:font>
        <x:b/>
        <x:color rgb="FF247A52"/>
      </x:font>
      <x:fill>
        <x:patternFill patternType="solid">
          <x:bgColor rgb="FFE8F5EC"/>
        </x:patternFill>
      </x:fill>
    </x:dxf>
    <x:dxf>
      <x:font>
        <x:b/>
        <x:color rgb="FF8A5A00"/>
      </x:font>
      <x:fill>
        <x:patternFill patternType="solid">
          <x:bgColor rgb="FFFFF3CD"/>
        </x:patternFill>
      </x:fill>
    </x:dxf>
    <x:dxf>
      <x:font>
        <x:b/>
        <x:color rgb="FFC0392B"/>
      </x:font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2efdf70b12417e" /><Relationship Type="http://schemas.openxmlformats.org/officeDocument/2006/relationships/theme" Target="/xl/theme/theme1.xml" Id="Rf5f644bf3f734967" /><Relationship Type="http://schemas.openxmlformats.org/officeDocument/2006/relationships/sharedStrings" Target="/xl/sharedStrings.xml" Id="R5139c7a752914bdc" /><Relationship Type="http://schemas.openxmlformats.org/officeDocument/2006/relationships/worksheet" Target="/xl/worksheets/sheet1.xml" Id="Rf3fff10291c34bd0" /><Relationship Type="http://schemas.openxmlformats.org/officeDocument/2006/relationships/worksheet" Target="/xl/worksheets/sheet2.xml" Id="R2bce80ce3e5e4631" /></Relationships>
</file>

<file path=xl/tables/table1.xml><?xml version="1.0" encoding="utf-8"?>
<x:table xmlns:x="http://schemas.openxmlformats.org/spreadsheetml/2006/main" id="1" name="ProjectCostTable" displayName="ProjectCostTable" ref="A6:N42" headerRowCount="1" totalsRowCount="0" totalsRowShown="0">
  <x:autoFilter ref="A6:N42"/>
  <x:tableColumns count="14">
    <x:tableColumn id="1" name="ردیف"/>
    <x:tableColumn id="2" name="گروه هزینه"/>
    <x:tableColumn id="3" name="شرح هزینه"/>
    <x:tableColumn id="4" name="واحد"/>
    <x:tableColumn id="5" name="تعداد"/>
    <x:tableColumn id="6" name="نرخ واحد (تومان)"/>
    <x:tableColumn id="7" name="هزینه برآوردی"/>
    <x:tableColumn id="8" name="هزینه واقعی"/>
    <x:tableColumn id="9" name="پرداخت‌شده"/>
    <x:tableColumn id="10" name="مانده پرداخت"/>
    <x:tableColumn id="11" name="انحراف واقعی از برآورد"/>
    <x:tableColumn id="12" name="پیمانکار/تأمین‌کننده"/>
    <x:tableColumn id="13" name="وضعیت"/>
    <x:tableColumn id="14" name="توضیحات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89d62a397d34c2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7" hidden="0" customWidth="1"/>
    <x:col min="3" max="3" width="19" hidden="0" customWidth="1"/>
    <x:col min="4" max="4" width="17" hidden="0" customWidth="1"/>
    <x:col min="5" max="5" width="20" hidden="0" customWidth="1"/>
    <x:col min="6" max="6" width="18" hidden="0" customWidth="1"/>
    <x:col min="7" max="7" width="17" hidden="0" customWidth="1"/>
    <x:col min="8" max="8" width="18" hidden="0" customWidth="1"/>
  </x:cols>
  <x:sheetData>
    <x:row r="1" ht="26" customHeight="1">
      <x:c r="A1" s="4" t="str">
        <x:v>فایل برآورد هزینه طراحی و اجرای پروژه</x:v>
      </x:c>
      <x:c r="B1" s="4"/>
      <x:c r="C1" s="4"/>
      <x:c r="D1" s="4"/>
      <x:c r="E1" s="4"/>
      <x:c r="F1" s="4"/>
      <x:c r="G1" s="4"/>
      <x:c r="H1" s="4"/>
    </x:row>
    <x:row r="2" ht="26" customHeight="1">
      <x:c r="A2" s="4"/>
      <x:c r="B2" s="4"/>
      <x:c r="C2" s="4"/>
      <x:c r="D2" s="4"/>
      <x:c r="E2" s="4"/>
      <x:c r="F2" s="4"/>
      <x:c r="G2" s="4"/>
      <x:c r="H2" s="4"/>
    </x:row>
    <x:row r="3" ht="24" customHeight="1">
      <x:c r="A3" s="8" t="str">
        <x:v>سلول‌های زرد قابل ویرایش هستند؛ مبالغ به تومان ثبت می‌شوند.</x:v>
      </x:c>
      <x:c r="B3" s="8"/>
      <x:c r="C3" s="8"/>
      <x:c r="D3" s="8"/>
      <x:c r="E3" s="8"/>
      <x:c r="F3" s="8"/>
      <x:c r="G3" s="8"/>
      <x:c r="H3" s="8"/>
    </x:row>
    <x:row r="4" ht="24" customHeight="1">
      <x:c r="A4" s="13" t="str">
        <x:v>نام پروژه</x:v>
      </x:c>
      <x:c r="B4" s="16" t="str">
        <x:v>پروژه کافه</x:v>
      </x:c>
      <x:c r="C4" s="13" t="str">
        <x:v>شهر</x:v>
      </x:c>
      <x:c r="D4" s="16" t="str"/>
      <x:c r="E4" s="13" t="str">
        <x:v>متراژ (مترمربع)</x:v>
      </x:c>
      <x:c r="F4" s="18" t="n">
        <x:v>100</x:v>
      </x:c>
      <x:c r="G4" s="13" t="str">
        <x:v>نوع پروژه</x:v>
      </x:c>
      <x:c r="H4" s="16" t="str">
        <x:v>کافی‌شاپ</x:v>
      </x:c>
    </x:row>
    <x:row r="5" ht="24" customHeight="1">
      <x:c r="A5" s="13" t="str">
        <x:v>تاریخ برآورد</x:v>
      </x:c>
      <x:c r="B5" s="17" t="n">
        <x:v>46244</x:v>
      </x:c>
      <x:c r="C5" s="13" t="str">
        <x:v>مسئول برآورد</x:v>
      </x:c>
      <x:c r="D5" s="16" t="str">
        <x:v>هژیر شاپ</x:v>
      </x:c>
      <x:c r="E5" s="13" t="str">
        <x:v>نرخ پیش‌بینی‌نشده</x:v>
      </x:c>
      <x:c r="F5" s="19" t="n">
        <x:v>0.1</x:v>
      </x:c>
      <x:c r="G5" s="13" t="str">
        <x:v>واحد پول</x:v>
      </x:c>
      <x:c r="H5" s="16" t="str">
        <x:v>تومان</x:v>
      </x:c>
    </x:row>
    <x:row r="8" ht="24" customHeight="1">
      <x:c r="A8" s="26" t="str">
        <x:v>کل برآورد</x:v>
      </x:c>
      <x:c r="B8" s="27"/>
      <x:c r="C8" s="52" t="str">
        <x:v>هزینه واقعی ثبت‌شده</x:v>
      </x:c>
      <x:c r="D8" s="53"/>
      <x:c r="E8" s="76" t="str">
        <x:v>پرداخت‌شده</x:v>
      </x:c>
      <x:c r="F8" s="77"/>
      <x:c r="G8" s="100" t="str">
        <x:v>مانده پرداخت</x:v>
      </x:c>
      <x:c r="H8" s="101"/>
    </x:row>
    <x:row r="9" ht="24" customHeight="1">
      <x:c r="A9" s="42" t="n">
        <x:f>B26</x:f>
        <x:v>0</x:v>
      </x:c>
      <x:c r="B9" s="43"/>
      <x:c r="C9" s="66" t="n">
        <x:f>C26</x:f>
        <x:v>0</x:v>
      </x:c>
      <x:c r="D9" s="67"/>
      <x:c r="E9" s="90" t="n">
        <x:f>D26</x:f>
        <x:v>0</x:v>
      </x:c>
      <x:c r="F9" s="91"/>
      <x:c r="G9" s="114" t="n">
        <x:f>E26</x:f>
        <x:v>0</x:v>
      </x:c>
      <x:c r="H9" s="115"/>
    </x:row>
    <x:row r="10" ht="24" customHeight="1">
      <x:c r="A10" s="44"/>
      <x:c r="B10" s="45"/>
      <x:c r="C10" s="68"/>
      <x:c r="D10" s="69"/>
      <x:c r="E10" s="92"/>
      <x:c r="F10" s="93"/>
      <x:c r="G10" s="116"/>
      <x:c r="H10" s="117"/>
    </x:row>
    <x:row r="12" ht="26" customHeight="1">
      <x:c r="A12" s="120" t="str">
        <x:v>خلاصه هزینه‌ها به تفکیک بخش</x:v>
      </x:c>
      <x:c r="B12" s="120"/>
      <x:c r="C12" s="120"/>
      <x:c r="D12" s="120"/>
      <x:c r="E12" s="120"/>
      <x:c r="F12" s="120"/>
    </x:row>
    <x:row r="13" ht="26" customHeight="1">
      <x:c r="A13" s="123" t="str">
        <x:v>بخش هزینه</x:v>
      </x:c>
      <x:c r="B13" s="123" t="str">
        <x:v>برآورد</x:v>
      </x:c>
      <x:c r="C13" s="123" t="str">
        <x:v>هزینه واقعی</x:v>
      </x:c>
      <x:c r="D13" s="123" t="str">
        <x:v>پرداخت‌شده</x:v>
      </x:c>
      <x:c r="E13" s="123" t="str">
        <x:v>مانده پرداخت</x:v>
      </x:c>
      <x:c r="F13" s="123" t="str">
        <x:v>انحراف از برآورد</x:v>
      </x:c>
    </x:row>
    <x:row r="14" ht="23" customHeight="1">
      <x:c r="A14" s="132" t="str">
        <x:v>طراحی</x:v>
      </x:c>
      <x:c r="B14" s="137" t="n">
        <x:f>SUMIF('برآورد هزینه'!$B$7:$B$42,A14,'برآورد هزینه'!$G$7:$G$42)</x:f>
        <x:v>0</x:v>
      </x:c>
      <x:c r="C14" s="137" t="n">
        <x:f>SUMIF('برآورد هزینه'!$B$7:$B$42,A14,'برآورد هزینه'!$H$7:$H$42)</x:f>
        <x:v>0</x:v>
      </x:c>
      <x:c r="D14" s="137" t="n">
        <x:f>SUMIF('برآورد هزینه'!$B$7:$B$42,A14,'برآورد هزینه'!$I$7:$I$42)</x:f>
        <x:v>0</x:v>
      </x:c>
      <x:c r="E14" s="137" t="n">
        <x:f>SUMIF('برآورد هزینه'!$B$7:$B$42,A14,'برآورد هزینه'!$J$7:$J$42)</x:f>
        <x:v>0</x:v>
      </x:c>
      <x:c r="F14" s="137" t="n">
        <x:f>IF(C14=0,0,C14-B14)</x:f>
        <x:v>0</x:v>
      </x:c>
    </x:row>
    <x:row r="15" ht="23" customHeight="1">
      <x:c r="A15" s="133" t="str">
        <x:v>تخریب</x:v>
      </x:c>
      <x:c r="B15" s="138" t="n">
        <x:f>SUMIF('برآورد هزینه'!$B$7:$B$42,A15,'برآورد هزینه'!$G$7:$G$42)</x:f>
        <x:v>0</x:v>
      </x:c>
      <x:c r="C15" s="138" t="n">
        <x:f>SUMIF('برآورد هزینه'!$B$7:$B$42,A15,'برآورد هزینه'!$H$7:$H$42)</x:f>
        <x:v>0</x:v>
      </x:c>
      <x:c r="D15" s="138" t="n">
        <x:f>SUMIF('برآورد هزینه'!$B$7:$B$42,A15,'برآورد هزینه'!$I$7:$I$42)</x:f>
        <x:v>0</x:v>
      </x:c>
      <x:c r="E15" s="138" t="n">
        <x:f>SUMIF('برآورد هزینه'!$B$7:$B$42,A15,'برآورد هزینه'!$J$7:$J$42)</x:f>
        <x:v>0</x:v>
      </x:c>
      <x:c r="F15" s="138" t="n">
        <x:f>IF(C15=0,0,C15-B15)</x:f>
        <x:v>0</x:v>
      </x:c>
    </x:row>
    <x:row r="16" ht="23" customHeight="1">
      <x:c r="A16" s="133" t="str">
        <x:v>برق</x:v>
      </x:c>
      <x:c r="B16" s="138" t="n">
        <x:f>SUMIF('برآورد هزینه'!$B$7:$B$42,A16,'برآورد هزینه'!$G$7:$G$42)</x:f>
        <x:v>0</x:v>
      </x:c>
      <x:c r="C16" s="138" t="n">
        <x:f>SUMIF('برآورد هزینه'!$B$7:$B$42,A16,'برآورد هزینه'!$H$7:$H$42)</x:f>
        <x:v>0</x:v>
      </x:c>
      <x:c r="D16" s="138" t="n">
        <x:f>SUMIF('برآورد هزینه'!$B$7:$B$42,A16,'برآورد هزینه'!$I$7:$I$42)</x:f>
        <x:v>0</x:v>
      </x:c>
      <x:c r="E16" s="138" t="n">
        <x:f>SUMIF('برآورد هزینه'!$B$7:$B$42,A16,'برآورد هزینه'!$J$7:$J$42)</x:f>
        <x:v>0</x:v>
      </x:c>
      <x:c r="F16" s="138" t="n">
        <x:f>IF(C16=0,0,C16-B16)</x:f>
        <x:v>0</x:v>
      </x:c>
    </x:row>
    <x:row r="17" ht="23" customHeight="1">
      <x:c r="A17" s="133" t="str">
        <x:v>آب</x:v>
      </x:c>
      <x:c r="B17" s="138" t="n">
        <x:f>SUMIF('برآورد هزینه'!$B$7:$B$42,A17,'برآورد هزینه'!$G$7:$G$42)</x:f>
        <x:v>0</x:v>
      </x:c>
      <x:c r="C17" s="138" t="n">
        <x:f>SUMIF('برآورد هزینه'!$B$7:$B$42,A17,'برآورد هزینه'!$H$7:$H$42)</x:f>
        <x:v>0</x:v>
      </x:c>
      <x:c r="D17" s="138" t="n">
        <x:f>SUMIF('برآورد هزینه'!$B$7:$B$42,A17,'برآورد هزینه'!$I$7:$I$42)</x:f>
        <x:v>0</x:v>
      </x:c>
      <x:c r="E17" s="138" t="n">
        <x:f>SUMIF('برآورد هزینه'!$B$7:$B$42,A17,'برآورد هزینه'!$J$7:$J$42)</x:f>
        <x:v>0</x:v>
      </x:c>
      <x:c r="F17" s="138" t="n">
        <x:f>IF(C17=0,0,C17-B17)</x:f>
        <x:v>0</x:v>
      </x:c>
    </x:row>
    <x:row r="18" ht="23" customHeight="1">
      <x:c r="A18" s="133" t="str">
        <x:v>تهویه</x:v>
      </x:c>
      <x:c r="B18" s="138" t="n">
        <x:f>SUMIF('برآورد هزینه'!$B$7:$B$42,A18,'برآورد هزینه'!$G$7:$G$42)</x:f>
        <x:v>0</x:v>
      </x:c>
      <x:c r="C18" s="138" t="n">
        <x:f>SUMIF('برآورد هزینه'!$B$7:$B$42,A18,'برآورد هزینه'!$H$7:$H$42)</x:f>
        <x:v>0</x:v>
      </x:c>
      <x:c r="D18" s="138" t="n">
        <x:f>SUMIF('برآورد هزینه'!$B$7:$B$42,A18,'برآورد هزینه'!$I$7:$I$42)</x:f>
        <x:v>0</x:v>
      </x:c>
      <x:c r="E18" s="138" t="n">
        <x:f>SUMIF('برآورد هزینه'!$B$7:$B$42,A18,'برآورد هزینه'!$J$7:$J$42)</x:f>
        <x:v>0</x:v>
      </x:c>
      <x:c r="F18" s="138" t="n">
        <x:f>IF(C18=0,0,C18-B18)</x:f>
        <x:v>0</x:v>
      </x:c>
    </x:row>
    <x:row r="19" ht="23" customHeight="1">
      <x:c r="A19" s="133" t="str">
        <x:v>کف</x:v>
      </x:c>
      <x:c r="B19" s="138" t="n">
        <x:f>SUMIF('برآورد هزینه'!$B$7:$B$42,A19,'برآورد هزینه'!$G$7:$G$42)</x:f>
        <x:v>0</x:v>
      </x:c>
      <x:c r="C19" s="138" t="n">
        <x:f>SUMIF('برآورد هزینه'!$B$7:$B$42,A19,'برآورد هزینه'!$H$7:$H$42)</x:f>
        <x:v>0</x:v>
      </x:c>
      <x:c r="D19" s="138" t="n">
        <x:f>SUMIF('برآورد هزینه'!$B$7:$B$42,A19,'برآورد هزینه'!$I$7:$I$42)</x:f>
        <x:v>0</x:v>
      </x:c>
      <x:c r="E19" s="138" t="n">
        <x:f>SUMIF('برآورد هزینه'!$B$7:$B$42,A19,'برآورد هزینه'!$J$7:$J$42)</x:f>
        <x:v>0</x:v>
      </x:c>
      <x:c r="F19" s="138" t="n">
        <x:f>IF(C19=0,0,C19-B19)</x:f>
        <x:v>0</x:v>
      </x:c>
    </x:row>
    <x:row r="20" ht="23" customHeight="1">
      <x:c r="A20" s="133" t="str">
        <x:v>سقف</x:v>
      </x:c>
      <x:c r="B20" s="138" t="n">
        <x:f>SUMIF('برآورد هزینه'!$B$7:$B$42,A20,'برآورد هزینه'!$G$7:$G$42)</x:f>
        <x:v>0</x:v>
      </x:c>
      <x:c r="C20" s="138" t="n">
        <x:f>SUMIF('برآورد هزینه'!$B$7:$B$42,A20,'برآورد هزینه'!$H$7:$H$42)</x:f>
        <x:v>0</x:v>
      </x:c>
      <x:c r="D20" s="138" t="n">
        <x:f>SUMIF('برآورد هزینه'!$B$7:$B$42,A20,'برآورد هزینه'!$I$7:$I$42)</x:f>
        <x:v>0</x:v>
      </x:c>
      <x:c r="E20" s="138" t="n">
        <x:f>SUMIF('برآورد هزینه'!$B$7:$B$42,A20,'برآورد هزینه'!$J$7:$J$42)</x:f>
        <x:v>0</x:v>
      </x:c>
      <x:c r="F20" s="138" t="n">
        <x:f>IF(C20=0,0,C20-B20)</x:f>
        <x:v>0</x:v>
      </x:c>
    </x:row>
    <x:row r="21" ht="23" customHeight="1">
      <x:c r="A21" s="133" t="str">
        <x:v>کانتر</x:v>
      </x:c>
      <x:c r="B21" s="138" t="n">
        <x:f>SUMIF('برآورد هزینه'!$B$7:$B$42,A21,'برآورد هزینه'!$G$7:$G$42)</x:f>
        <x:v>0</x:v>
      </x:c>
      <x:c r="C21" s="138" t="n">
        <x:f>SUMIF('برآورد هزینه'!$B$7:$B$42,A21,'برآورد هزینه'!$H$7:$H$42)</x:f>
        <x:v>0</x:v>
      </x:c>
      <x:c r="D21" s="138" t="n">
        <x:f>SUMIF('برآورد هزینه'!$B$7:$B$42,A21,'برآورد هزینه'!$I$7:$I$42)</x:f>
        <x:v>0</x:v>
      </x:c>
      <x:c r="E21" s="138" t="n">
        <x:f>SUMIF('برآورد هزینه'!$B$7:$B$42,A21,'برآورد هزینه'!$J$7:$J$42)</x:f>
        <x:v>0</x:v>
      </x:c>
      <x:c r="F21" s="138" t="n">
        <x:f>IF(C21=0,0,C21-B21)</x:f>
        <x:v>0</x:v>
      </x:c>
    </x:row>
    <x:row r="22" ht="23" customHeight="1">
      <x:c r="A22" s="133" t="str">
        <x:v>تجهیزات</x:v>
      </x:c>
      <x:c r="B22" s="138" t="n">
        <x:f>SUMIF('برآورد هزینه'!$B$7:$B$42,A22,'برآورد هزینه'!$G$7:$G$42)</x:f>
        <x:v>0</x:v>
      </x:c>
      <x:c r="C22" s="138" t="n">
        <x:f>SUMIF('برآورد هزینه'!$B$7:$B$42,A22,'برآورد هزینه'!$H$7:$H$42)</x:f>
        <x:v>0</x:v>
      </x:c>
      <x:c r="D22" s="138" t="n">
        <x:f>SUMIF('برآورد هزینه'!$B$7:$B$42,A22,'برآورد هزینه'!$I$7:$I$42)</x:f>
        <x:v>0</x:v>
      </x:c>
      <x:c r="E22" s="138" t="n">
        <x:f>SUMIF('برآورد هزینه'!$B$7:$B$42,A22,'برآورد هزینه'!$J$7:$J$42)</x:f>
        <x:v>0</x:v>
      </x:c>
      <x:c r="F22" s="138" t="n">
        <x:f>IF(C22=0,0,C22-B22)</x:f>
        <x:v>0</x:v>
      </x:c>
    </x:row>
    <x:row r="23" ht="23" customHeight="1">
      <x:c r="A23" s="133" t="str">
        <x:v>حمل</x:v>
      </x:c>
      <x:c r="B23" s="138" t="n">
        <x:f>SUMIF('برآورد هزینه'!$B$7:$B$42,A23,'برآورد هزینه'!$G$7:$G$42)</x:f>
        <x:v>0</x:v>
      </x:c>
      <x:c r="C23" s="138" t="n">
        <x:f>SUMIF('برآورد هزینه'!$B$7:$B$42,A23,'برآورد هزینه'!$H$7:$H$42)</x:f>
        <x:v>0</x:v>
      </x:c>
      <x:c r="D23" s="138" t="n">
        <x:f>SUMIF('برآورد هزینه'!$B$7:$B$42,A23,'برآورد هزینه'!$I$7:$I$42)</x:f>
        <x:v>0</x:v>
      </x:c>
      <x:c r="E23" s="138" t="n">
        <x:f>SUMIF('برآورد هزینه'!$B$7:$B$42,A23,'برآورد هزینه'!$J$7:$J$42)</x:f>
        <x:v>0</x:v>
      </x:c>
      <x:c r="F23" s="138" t="n">
        <x:f>IF(C23=0,0,C23-B23)</x:f>
        <x:v>0</x:v>
      </x:c>
    </x:row>
    <x:row r="24" ht="23" customHeight="1">
      <x:c r="A24" s="133" t="str">
        <x:v>سایر</x:v>
      </x:c>
      <x:c r="B24" s="138" t="n">
        <x:f>SUMIF('برآورد هزینه'!$B$7:$B$42,A24,'برآورد هزینه'!$G$7:$G$42)</x:f>
        <x:v>0</x:v>
      </x:c>
      <x:c r="C24" s="138" t="n">
        <x:f>SUMIF('برآورد هزینه'!$B$7:$B$42,A24,'برآورد هزینه'!$H$7:$H$42)</x:f>
        <x:v>0</x:v>
      </x:c>
      <x:c r="D24" s="138" t="n">
        <x:f>SUMIF('برآورد هزینه'!$B$7:$B$42,A24,'برآورد هزینه'!$I$7:$I$42)</x:f>
        <x:v>0</x:v>
      </x:c>
      <x:c r="E24" s="138" t="n">
        <x:f>SUMIF('برآورد هزینه'!$B$7:$B$42,A24,'برآورد هزینه'!$J$7:$J$42)</x:f>
        <x:v>0</x:v>
      </x:c>
      <x:c r="F24" s="138" t="n">
        <x:f>IF(C24=0,0,C24-B24)</x:f>
        <x:v>0</x:v>
      </x:c>
    </x:row>
    <x:row r="25" ht="23" customHeight="1">
      <x:c r="A25" s="133" t="str">
        <x:v>پیش‌بینی‌نشده</x:v>
      </x:c>
      <x:c r="B25" s="138" t="n">
        <x:f>SUMIF('برآورد هزینه'!$B$7:$B$42,A25,'برآورد هزینه'!$G$7:$G$42)</x:f>
        <x:v>0</x:v>
      </x:c>
      <x:c r="C25" s="138" t="n">
        <x:f>SUMIF('برآورد هزینه'!$B$7:$B$42,A25,'برآورد هزینه'!$H$7:$H$42)</x:f>
        <x:v>0</x:v>
      </x:c>
      <x:c r="D25" s="138" t="n">
        <x:f>SUMIF('برآورد هزینه'!$B$7:$B$42,A25,'برآورد هزینه'!$I$7:$I$42)</x:f>
        <x:v>0</x:v>
      </x:c>
      <x:c r="E25" s="138" t="n">
        <x:f>SUMIF('برآورد هزینه'!$B$7:$B$42,A25,'برآورد هزینه'!$J$7:$J$42)</x:f>
        <x:v>0</x:v>
      </x:c>
      <x:c r="F25" s="138" t="n">
        <x:f>IF(C25=0,0,C25-B25)</x:f>
        <x:v>0</x:v>
      </x:c>
    </x:row>
    <x:row r="26" ht="23" customHeight="1">
      <x:c r="A26" s="176" t="str">
        <x:v>جمع کل</x:v>
      </x:c>
      <x:c r="B26" s="176" t="n">
        <x:f>SUM(B14:B25)</x:f>
        <x:v>0</x:v>
      </x:c>
      <x:c r="C26" s="176" t="n">
        <x:f>SUM(C14:C25)</x:f>
        <x:v>0</x:v>
      </x:c>
      <x:c r="D26" s="176" t="n">
        <x:f>SUM(D14:D25)</x:f>
        <x:v>0</x:v>
      </x:c>
      <x:c r="E26" s="176" t="n">
        <x:f>SUM(E14:E25)</x:f>
        <x:v>0</x:v>
      </x:c>
      <x:c r="F26" s="176" t="n">
        <x:f>IF(C26=0,0,C26-B26)</x:f>
        <x:v>0</x:v>
      </x:c>
    </x:row>
    <x:row r="28" ht="34" customHeight="1">
      <x:c r="A28" s="165" t="str">
        <x:v>راهنما: تعداد و نرخ واحد را در شیت «برآورد هزینه» وارد کنید. هزینه برآوردی، مانده پرداخت، انحراف و جمع‌بندی‌ها خودکار محاسبه می‌شوند. نرخ پیش‌بینی‌نشده از سلول F5 قابل تغییر است.</x:v>
      </x:c>
      <x:c r="B28" s="166"/>
      <x:c r="C28" s="166"/>
      <x:c r="D28" s="166"/>
      <x:c r="E28" s="166"/>
      <x:c r="F28" s="166"/>
      <x:c r="G28" s="166"/>
      <x:c r="H28" s="167"/>
    </x:row>
    <x:row r="29" ht="34" customHeight="1">
      <x:c r="A29" s="168"/>
      <x:c r="B29" s="169"/>
      <x:c r="C29" s="169"/>
      <x:c r="D29" s="169"/>
      <x:c r="E29" s="169"/>
      <x:c r="F29" s="169"/>
      <x:c r="G29" s="169"/>
      <x:c r="H29" s="170"/>
    </x:row>
    <x:row r="31">
      <x:c r="A31" s="173" t="str">
        <x:v>کنترل مدل</x:v>
      </x:c>
      <x:c r="B31" s="173" t="str">
        <x:v>وضعیت</x:v>
      </x:c>
      <x:c r="C31" s="173" t="str">
        <x:v>توضیح</x:v>
      </x:c>
    </x:row>
    <x:row r="32">
      <x:c r="A32" s="174" t="str">
        <x:v>تطبیق جمع خلاصه و جزئیات</x:v>
      </x:c>
      <x:c r="B32" s="125" t="str">
        <x:f>IF(ABS(B26-SUM('برآورد هزینه'!G7:G42))&lt;1,"تأیید","نیاز به بررسی")</x:f>
        <x:v>تأیید</x:v>
      </x:c>
      <x:c r="C32" s="175" t="str">
        <x:v>اختلاف باید صفر باشد</x:v>
      </x:c>
    </x:row>
  </x:sheetData>
  <x:mergeCells>
    <x:mergeCell ref="A1:H2"/>
    <x:mergeCell ref="A3:H3"/>
    <x:mergeCell ref="A8:B8"/>
    <x:mergeCell ref="A9:B10"/>
    <x:mergeCell ref="C8:D8"/>
    <x:mergeCell ref="C9:D10"/>
    <x:mergeCell ref="E8:F8"/>
    <x:mergeCell ref="E9:F10"/>
    <x:mergeCell ref="G8:H8"/>
    <x:mergeCell ref="G9:H10"/>
    <x:mergeCell ref="A12:F12"/>
    <x:mergeCell ref="A28:H29"/>
  </x:mergeCells>
  <x:conditionalFormatting sqref="F14:F26">
    <x:cfRule type="cellIs" dxfId="0" priority="1" operator="greaterThan">
      <x:formula>0</x:formula>
    </x:cfRule>
    <x:cfRule type="cellIs" dxfId="1" priority="2" operator="lessThan">
      <x:formula>0</x:formula>
    </x:cfRule>
  </x:conditionalFormatting>
  <x:conditionalFormatting sqref="B32:B32">
    <x:cfRule type="containsText" dxfId="2" priority="3" operator="containsText" text="تأیید"/>
    <x:cfRule type="containsText" dxfId="3" priority="4" operator="containsText" text="نیاز به بررسی"/>
  </x:conditionalFormatting>
  <x:dataValidations count="2">
    <x:dataValidation type="list" sqref="H4">
      <x:formula1>"کافی‌شاپ,کافه‌رستوران,کافه‌بیکری,بیرون‌بر,رستوران"</x:formula1>
    </x:dataValidation>
    <x:dataValidation type="decimal" operator="between" sqref="F5">
      <x:formula1>0</x:formula1>
      <x:formula2>0.5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17" hidden="0" customWidth="1"/>
    <x:col min="3" max="3" width="31" hidden="0" customWidth="1"/>
    <x:col min="4" max="4" width="13" hidden="0" customWidth="1"/>
    <x:col min="5" max="5" width="12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24" hidden="0" customWidth="1"/>
    <x:col min="13" max="13" width="17" hidden="0" customWidth="1"/>
    <x:col min="14" max="14" width="30" hidden="0" customWidth="1"/>
  </x:cols>
  <x:sheetData>
    <x:row r="1" ht="26" customHeight="1">
      <x:c r="A1" s="4" t="str">
        <x:v>ریز هزینه‌های پروژه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6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8" customHeight="1">
      <x:c r="A3" s="179" t="str">
        <x:v>ورودی‌ها: شرح، واحد، تعداد، نرخ واحد، هزینه واقعی، پرداخت‌شده، تأمین‌کننده، وضعیت و توضیحات | فرمول‌ها به‌صورت خودکار محاسبه می‌شوند.</x:v>
      </x:c>
      <x:c r="B3" s="179"/>
      <x:c r="C3" s="179"/>
      <x:c r="D3" s="179"/>
      <x:c r="E3" s="179"/>
      <x:c r="F3" s="179"/>
      <x:c r="G3" s="179"/>
      <x:c r="H3" s="179"/>
      <x:c r="I3" s="179"/>
      <x:c r="J3" s="179"/>
      <x:c r="K3" s="179"/>
      <x:c r="L3" s="179"/>
      <x:c r="M3" s="179"/>
      <x:c r="N3" s="179"/>
    </x:row>
    <x:row r="4" ht="28" customHeight="1">
      <x:c r="A4" s="12" t="str">
        <x:v>نام پروژه</x:v>
      </x:c>
      <x:c r="B4" s="181" t="str">
        <x:f>'خلاصه'!B4</x:f>
        <x:v>پروژه کافه</x:v>
      </x:c>
      <x:c r="C4" s="12" t="str">
        <x:v>شهر</x:v>
      </x:c>
      <x:c r="D4" s="181" t="str">
        <x:f>'خلاصه'!D4</x:f>
      </x:c>
      <x:c r="E4" s="12" t="str">
        <x:v>متراژ</x:v>
      </x:c>
      <x:c r="F4" s="181" t="n">
        <x:f>'خلاصه'!F4</x:f>
        <x:v>100</x:v>
      </x:c>
      <x:c r="G4" s="12" t="str">
        <x:v>نرخ پیش‌بینی‌نشده</x:v>
      </x:c>
      <x:c r="H4" s="182" t="n">
        <x:f>'خلاصه'!F5</x:f>
        <x:v>0.1</x:v>
      </x:c>
    </x:row>
    <x:row r="6" ht="38" customHeight="1">
      <x:c r="A6" s="186" t="str">
        <x:v>ردیف</x:v>
      </x:c>
      <x:c r="B6" s="186" t="str">
        <x:v>گروه هزینه</x:v>
      </x:c>
      <x:c r="C6" s="186" t="str">
        <x:v>شرح هزینه</x:v>
      </x:c>
      <x:c r="D6" s="186" t="str">
        <x:v>واحد</x:v>
      </x:c>
      <x:c r="E6" s="186" t="str">
        <x:v>تعداد</x:v>
      </x:c>
      <x:c r="F6" s="186" t="str">
        <x:v>نرخ واحد (تومان)</x:v>
      </x:c>
      <x:c r="G6" s="186" t="str">
        <x:v>هزینه برآوردی</x:v>
      </x:c>
      <x:c r="H6" s="186" t="str">
        <x:v>هزینه واقعی</x:v>
      </x:c>
      <x:c r="I6" s="186" t="str">
        <x:v>پرداخت‌شده</x:v>
      </x:c>
      <x:c r="J6" s="186" t="str">
        <x:v>مانده پرداخت</x:v>
      </x:c>
      <x:c r="K6" s="186" t="str">
        <x:v>انحراف واقعی از برآورد</x:v>
      </x:c>
      <x:c r="L6" s="186" t="str">
        <x:v>پیمانکار/تأمین‌کننده</x:v>
      </x:c>
      <x:c r="M6" s="186" t="str">
        <x:v>وضعیت</x:v>
      </x:c>
      <x:c r="N6" s="186" t="str">
        <x:v>توضیحات</x:v>
      </x:c>
    </x:row>
    <x:row r="7" ht="24" customHeight="1">
      <x:c r="A7" s="214" t="n">
        <x:v>1</x:v>
      </x:c>
      <x:c r="B7" s="132" t="str">
        <x:v>طراحی</x:v>
      </x:c>
      <x:c r="C7" s="230" t="str">
        <x:v>طراحی اولیه و کانسپت</x:v>
      </x:c>
      <x:c r="D7" s="217" t="str">
        <x:v>مورد</x:v>
      </x:c>
      <x:c r="E7" s="220"/>
      <x:c r="F7" s="221"/>
      <x:c r="G7" s="222" t="n">
        <x:f>IF(OR(E7="",F7=""),0,E7*F7)</x:f>
        <x:v>0</x:v>
      </x:c>
      <x:c r="H7" s="221"/>
      <x:c r="I7" s="221"/>
      <x:c r="J7" s="222" t="n">
        <x:f>IF(H7="",0,MAX(H7-I7,0))</x:f>
        <x:v>0</x:v>
      </x:c>
      <x:c r="K7" s="222" t="n">
        <x:f>IF(H7="",0,H7-G7)</x:f>
        <x:v>0</x:v>
      </x:c>
      <x:c r="L7" s="230"/>
      <x:c r="M7" s="230" t="str">
        <x:v>برآورد اولیه</x:v>
      </x:c>
      <x:c r="N7" s="230"/>
    </x:row>
    <x:row r="8" ht="24" customHeight="1">
      <x:c r="A8" s="215" t="n">
        <x:v>2</x:v>
      </x:c>
      <x:c r="B8" s="133" t="str">
        <x:v>طراحی</x:v>
      </x:c>
      <x:c r="C8" s="231" t="str">
        <x:v>نقشه‌های اجرایی و جانمایی</x:v>
      </x:c>
      <x:c r="D8" s="218" t="str">
        <x:v>مورد</x:v>
      </x:c>
      <x:c r="E8" s="223"/>
      <x:c r="F8" s="224"/>
      <x:c r="G8" s="225" t="n">
        <x:f>IF(OR(E8="",F8=""),0,E8*F8)</x:f>
        <x:v>0</x:v>
      </x:c>
      <x:c r="H8" s="224"/>
      <x:c r="I8" s="224"/>
      <x:c r="J8" s="225" t="n">
        <x:f>IF(H8="",0,MAX(H8-I8,0))</x:f>
        <x:v>0</x:v>
      </x:c>
      <x:c r="K8" s="225" t="n">
        <x:f>IF(H8="",0,H8-G8)</x:f>
        <x:v>0</x:v>
      </x:c>
      <x:c r="L8" s="231"/>
      <x:c r="M8" s="231" t="str">
        <x:v>برآورد اولیه</x:v>
      </x:c>
      <x:c r="N8" s="231"/>
    </x:row>
    <x:row r="9" ht="24" customHeight="1">
      <x:c r="A9" s="215" t="n">
        <x:v>3</x:v>
      </x:c>
      <x:c r="B9" s="133" t="str">
        <x:v>طراحی</x:v>
      </x:c>
      <x:c r="C9" s="231" t="str">
        <x:v>نظارت و مدیریت طراحی</x:v>
      </x:c>
      <x:c r="D9" s="218" t="str">
        <x:v>سرویس</x:v>
      </x:c>
      <x:c r="E9" s="223"/>
      <x:c r="F9" s="224"/>
      <x:c r="G9" s="225" t="n">
        <x:f>IF(OR(E9="",F9=""),0,E9*F9)</x:f>
        <x:v>0</x:v>
      </x:c>
      <x:c r="H9" s="224"/>
      <x:c r="I9" s="224"/>
      <x:c r="J9" s="225" t="n">
        <x:f>IF(H9="",0,MAX(H9-I9,0))</x:f>
        <x:v>0</x:v>
      </x:c>
      <x:c r="K9" s="225" t="n">
        <x:f>IF(H9="",0,H9-G9)</x:f>
        <x:v>0</x:v>
      </x:c>
      <x:c r="L9" s="231"/>
      <x:c r="M9" s="231" t="str">
        <x:v>برآورد اولیه</x:v>
      </x:c>
      <x:c r="N9" s="231"/>
    </x:row>
    <x:row r="10" ht="24" customHeight="1">
      <x:c r="A10" s="215" t="n">
        <x:v>4</x:v>
      </x:c>
      <x:c r="B10" s="133" t="str">
        <x:v>تخریب</x:v>
      </x:c>
      <x:c r="C10" s="231" t="str">
        <x:v>تخریب و جمع‌آوری</x:v>
      </x:c>
      <x:c r="D10" s="218" t="str">
        <x:v>مترمربع</x:v>
      </x:c>
      <x:c r="E10" s="223"/>
      <x:c r="F10" s="224"/>
      <x:c r="G10" s="225" t="n">
        <x:f>IF(OR(E10="",F10=""),0,E10*F10)</x:f>
        <x:v>0</x:v>
      </x:c>
      <x:c r="H10" s="224"/>
      <x:c r="I10" s="224"/>
      <x:c r="J10" s="225" t="n">
        <x:f>IF(H10="",0,MAX(H10-I10,0))</x:f>
        <x:v>0</x:v>
      </x:c>
      <x:c r="K10" s="225" t="n">
        <x:f>IF(H10="",0,H10-G10)</x:f>
        <x:v>0</x:v>
      </x:c>
      <x:c r="L10" s="231"/>
      <x:c r="M10" s="231" t="str">
        <x:v>برآورد اولیه</x:v>
      </x:c>
      <x:c r="N10" s="231"/>
    </x:row>
    <x:row r="11" ht="24" customHeight="1">
      <x:c r="A11" s="215" t="n">
        <x:v>5</x:v>
      </x:c>
      <x:c r="B11" s="133" t="str">
        <x:v>تخریب</x:v>
      </x:c>
      <x:c r="C11" s="231" t="str">
        <x:v>حمل نخاله</x:v>
      </x:c>
      <x:c r="D11" s="218" t="str">
        <x:v>سرویس</x:v>
      </x:c>
      <x:c r="E11" s="223"/>
      <x:c r="F11" s="224"/>
      <x:c r="G11" s="225" t="n">
        <x:f>IF(OR(E11="",F11=""),0,E11*F11)</x:f>
        <x:v>0</x:v>
      </x:c>
      <x:c r="H11" s="224"/>
      <x:c r="I11" s="224"/>
      <x:c r="J11" s="225" t="n">
        <x:f>IF(H11="",0,MAX(H11-I11,0))</x:f>
        <x:v>0</x:v>
      </x:c>
      <x:c r="K11" s="225" t="n">
        <x:f>IF(H11="",0,H11-G11)</x:f>
        <x:v>0</x:v>
      </x:c>
      <x:c r="L11" s="231"/>
      <x:c r="M11" s="231" t="str">
        <x:v>برآورد اولیه</x:v>
      </x:c>
      <x:c r="N11" s="231"/>
    </x:row>
    <x:row r="12" ht="24" customHeight="1">
      <x:c r="A12" s="215" t="n">
        <x:v>6</x:v>
      </x:c>
      <x:c r="B12" s="133" t="str">
        <x:v>تخریب</x:v>
      </x:c>
      <x:c r="C12" s="231" t="str">
        <x:v>ترمیم اولیه پس از تخریب</x:v>
      </x:c>
      <x:c r="D12" s="218" t="str">
        <x:v>مورد</x:v>
      </x:c>
      <x:c r="E12" s="223"/>
      <x:c r="F12" s="224"/>
      <x:c r="G12" s="225" t="n">
        <x:f>IF(OR(E12="",F12=""),0,E12*F12)</x:f>
        <x:v>0</x:v>
      </x:c>
      <x:c r="H12" s="224"/>
      <x:c r="I12" s="224"/>
      <x:c r="J12" s="225" t="n">
        <x:f>IF(H12="",0,MAX(H12-I12,0))</x:f>
        <x:v>0</x:v>
      </x:c>
      <x:c r="K12" s="225" t="n">
        <x:f>IF(H12="",0,H12-G12)</x:f>
        <x:v>0</x:v>
      </x:c>
      <x:c r="L12" s="231"/>
      <x:c r="M12" s="231" t="str">
        <x:v>برآورد اولیه</x:v>
      </x:c>
      <x:c r="N12" s="231"/>
    </x:row>
    <x:row r="13" ht="24" customHeight="1">
      <x:c r="A13" s="215" t="n">
        <x:v>7</x:v>
      </x:c>
      <x:c r="B13" s="133" t="str">
        <x:v>برق</x:v>
      </x:c>
      <x:c r="C13" s="231" t="str">
        <x:v>کابل‌کشی، تابلو و حفاظت</x:v>
      </x:c>
      <x:c r="D13" s="218" t="str">
        <x:v>مورد</x:v>
      </x:c>
      <x:c r="E13" s="223"/>
      <x:c r="F13" s="224"/>
      <x:c r="G13" s="225" t="n">
        <x:f>IF(OR(E13="",F13=""),0,E13*F13)</x:f>
        <x:v>0</x:v>
      </x:c>
      <x:c r="H13" s="224"/>
      <x:c r="I13" s="224"/>
      <x:c r="J13" s="225" t="n">
        <x:f>IF(H13="",0,MAX(H13-I13,0))</x:f>
        <x:v>0</x:v>
      </x:c>
      <x:c r="K13" s="225" t="n">
        <x:f>IF(H13="",0,H13-G13)</x:f>
        <x:v>0</x:v>
      </x:c>
      <x:c r="L13" s="231"/>
      <x:c r="M13" s="231" t="str">
        <x:v>برآورد اولیه</x:v>
      </x:c>
      <x:c r="N13" s="231"/>
    </x:row>
    <x:row r="14" ht="24" customHeight="1">
      <x:c r="A14" s="215" t="n">
        <x:v>8</x:v>
      </x:c>
      <x:c r="B14" s="133" t="str">
        <x:v>برق</x:v>
      </x:c>
      <x:c r="C14" s="231" t="str">
        <x:v>روشنایی، پریز و تجهیزات</x:v>
      </x:c>
      <x:c r="D14" s="218" t="str">
        <x:v>مورد</x:v>
      </x:c>
      <x:c r="E14" s="223"/>
      <x:c r="F14" s="224"/>
      <x:c r="G14" s="225" t="n">
        <x:f>IF(OR(E14="",F14=""),0,E14*F14)</x:f>
        <x:v>0</x:v>
      </x:c>
      <x:c r="H14" s="224"/>
      <x:c r="I14" s="224"/>
      <x:c r="J14" s="225" t="n">
        <x:f>IF(H14="",0,MAX(H14-I14,0))</x:f>
        <x:v>0</x:v>
      </x:c>
      <x:c r="K14" s="225" t="n">
        <x:f>IF(H14="",0,H14-G14)</x:f>
        <x:v>0</x:v>
      </x:c>
      <x:c r="L14" s="231"/>
      <x:c r="M14" s="231" t="str">
        <x:v>برآورد اولیه</x:v>
      </x:c>
      <x:c r="N14" s="231"/>
    </x:row>
    <x:row r="15" ht="24" customHeight="1">
      <x:c r="A15" s="215" t="n">
        <x:v>9</x:v>
      </x:c>
      <x:c r="B15" s="133" t="str">
        <x:v>برق</x:v>
      </x:c>
      <x:c r="C15" s="231" t="str">
        <x:v>دستمزد اجرا و تست</x:v>
      </x:c>
      <x:c r="D15" s="218" t="str">
        <x:v>سرویس</x:v>
      </x:c>
      <x:c r="E15" s="223"/>
      <x:c r="F15" s="224"/>
      <x:c r="G15" s="225" t="n">
        <x:f>IF(OR(E15="",F15=""),0,E15*F15)</x:f>
        <x:v>0</x:v>
      </x:c>
      <x:c r="H15" s="224"/>
      <x:c r="I15" s="224"/>
      <x:c r="J15" s="225" t="n">
        <x:f>IF(H15="",0,MAX(H15-I15,0))</x:f>
        <x:v>0</x:v>
      </x:c>
      <x:c r="K15" s="225" t="n">
        <x:f>IF(H15="",0,H15-G15)</x:f>
        <x:v>0</x:v>
      </x:c>
      <x:c r="L15" s="231"/>
      <x:c r="M15" s="231" t="str">
        <x:v>برآورد اولیه</x:v>
      </x:c>
      <x:c r="N15" s="231"/>
    </x:row>
    <x:row r="16" ht="24" customHeight="1">
      <x:c r="A16" s="215" t="n">
        <x:v>10</x:v>
      </x:c>
      <x:c r="B16" s="133" t="str">
        <x:v>آب</x:v>
      </x:c>
      <x:c r="C16" s="231" t="str">
        <x:v>لوله‌کشی آب سرد و گرم</x:v>
      </x:c>
      <x:c r="D16" s="218" t="str">
        <x:v>مورد</x:v>
      </x:c>
      <x:c r="E16" s="223"/>
      <x:c r="F16" s="224"/>
      <x:c r="G16" s="225" t="n">
        <x:f>IF(OR(E16="",F16=""),0,E16*F16)</x:f>
        <x:v>0</x:v>
      </x:c>
      <x:c r="H16" s="224"/>
      <x:c r="I16" s="224"/>
      <x:c r="J16" s="225" t="n">
        <x:f>IF(H16="",0,MAX(H16-I16,0))</x:f>
        <x:v>0</x:v>
      </x:c>
      <x:c r="K16" s="225" t="n">
        <x:f>IF(H16="",0,H16-G16)</x:f>
        <x:v>0</x:v>
      </x:c>
      <x:c r="L16" s="231"/>
      <x:c r="M16" s="231" t="str">
        <x:v>برآورد اولیه</x:v>
      </x:c>
      <x:c r="N16" s="231"/>
    </x:row>
    <x:row r="17" ht="24" customHeight="1">
      <x:c r="A17" s="215" t="n">
        <x:v>11</x:v>
      </x:c>
      <x:c r="B17" s="133" t="str">
        <x:v>آب</x:v>
      </x:c>
      <x:c r="C17" s="231" t="str">
        <x:v>فاضلاب، کف‌شور و اتصالات</x:v>
      </x:c>
      <x:c r="D17" s="218" t="str">
        <x:v>مورد</x:v>
      </x:c>
      <x:c r="E17" s="223"/>
      <x:c r="F17" s="224"/>
      <x:c r="G17" s="225" t="n">
        <x:f>IF(OR(E17="",F17=""),0,E17*F17)</x:f>
        <x:v>0</x:v>
      </x:c>
      <x:c r="H17" s="224"/>
      <x:c r="I17" s="224"/>
      <x:c r="J17" s="225" t="n">
        <x:f>IF(H17="",0,MAX(H17-I17,0))</x:f>
        <x:v>0</x:v>
      </x:c>
      <x:c r="K17" s="225" t="n">
        <x:f>IF(H17="",0,H17-G17)</x:f>
        <x:v>0</x:v>
      </x:c>
      <x:c r="L17" s="231"/>
      <x:c r="M17" s="231" t="str">
        <x:v>برآورد اولیه</x:v>
      </x:c>
      <x:c r="N17" s="231"/>
    </x:row>
    <x:row r="18" ht="24" customHeight="1">
      <x:c r="A18" s="215" t="n">
        <x:v>12</x:v>
      </x:c>
      <x:c r="B18" s="133" t="str">
        <x:v>آب</x:v>
      </x:c>
      <x:c r="C18" s="231" t="str">
        <x:v>دستمزد اجرا و تست نشتی</x:v>
      </x:c>
      <x:c r="D18" s="218" t="str">
        <x:v>سرویس</x:v>
      </x:c>
      <x:c r="E18" s="223"/>
      <x:c r="F18" s="224"/>
      <x:c r="G18" s="225" t="n">
        <x:f>IF(OR(E18="",F18=""),0,E18*F18)</x:f>
        <x:v>0</x:v>
      </x:c>
      <x:c r="H18" s="224"/>
      <x:c r="I18" s="224"/>
      <x:c r="J18" s="225" t="n">
        <x:f>IF(H18="",0,MAX(H18-I18,0))</x:f>
        <x:v>0</x:v>
      </x:c>
      <x:c r="K18" s="225" t="n">
        <x:f>IF(H18="",0,H18-G18)</x:f>
        <x:v>0</x:v>
      </x:c>
      <x:c r="L18" s="231"/>
      <x:c r="M18" s="231" t="str">
        <x:v>برآورد اولیه</x:v>
      </x:c>
      <x:c r="N18" s="231"/>
    </x:row>
    <x:row r="19" ht="24" customHeight="1">
      <x:c r="A19" s="215" t="n">
        <x:v>13</x:v>
      </x:c>
      <x:c r="B19" s="133" t="str">
        <x:v>تهویه</x:v>
      </x:c>
      <x:c r="C19" s="231" t="str">
        <x:v>هود، اگزاست و فن</x:v>
      </x:c>
      <x:c r="D19" s="218" t="str">
        <x:v>مورد</x:v>
      </x:c>
      <x:c r="E19" s="223"/>
      <x:c r="F19" s="224"/>
      <x:c r="G19" s="225" t="n">
        <x:f>IF(OR(E19="",F19=""),0,E19*F19)</x:f>
        <x:v>0</x:v>
      </x:c>
      <x:c r="H19" s="224"/>
      <x:c r="I19" s="224"/>
      <x:c r="J19" s="225" t="n">
        <x:f>IF(H19="",0,MAX(H19-I19,0))</x:f>
        <x:v>0</x:v>
      </x:c>
      <x:c r="K19" s="225" t="n">
        <x:f>IF(H19="",0,H19-G19)</x:f>
        <x:v>0</x:v>
      </x:c>
      <x:c r="L19" s="231"/>
      <x:c r="M19" s="231" t="str">
        <x:v>برآورد اولیه</x:v>
      </x:c>
      <x:c r="N19" s="231"/>
    </x:row>
    <x:row r="20" ht="24" customHeight="1">
      <x:c r="A20" s="215" t="n">
        <x:v>14</x:v>
      </x:c>
      <x:c r="B20" s="133" t="str">
        <x:v>تهویه</x:v>
      </x:c>
      <x:c r="C20" s="231" t="str">
        <x:v>کانال‌کشی و دریچه‌ها</x:v>
      </x:c>
      <x:c r="D20" s="218" t="str">
        <x:v>مورد</x:v>
      </x:c>
      <x:c r="E20" s="223"/>
      <x:c r="F20" s="224"/>
      <x:c r="G20" s="225" t="n">
        <x:f>IF(OR(E20="",F20=""),0,E20*F20)</x:f>
        <x:v>0</x:v>
      </x:c>
      <x:c r="H20" s="224"/>
      <x:c r="I20" s="224"/>
      <x:c r="J20" s="225" t="n">
        <x:f>IF(H20="",0,MAX(H20-I20,0))</x:f>
        <x:v>0</x:v>
      </x:c>
      <x:c r="K20" s="225" t="n">
        <x:f>IF(H20="",0,H20-G20)</x:f>
        <x:v>0</x:v>
      </x:c>
      <x:c r="L20" s="231"/>
      <x:c r="M20" s="231" t="str">
        <x:v>برآورد اولیه</x:v>
      </x:c>
      <x:c r="N20" s="231"/>
    </x:row>
    <x:row r="21" ht="24" customHeight="1">
      <x:c r="A21" s="215" t="n">
        <x:v>15</x:v>
      </x:c>
      <x:c r="B21" s="133" t="str">
        <x:v>تهویه</x:v>
      </x:c>
      <x:c r="C21" s="231" t="str">
        <x:v>نصب، عایق‌کاری و بالانس</x:v>
      </x:c>
      <x:c r="D21" s="218" t="str">
        <x:v>سرویس</x:v>
      </x:c>
      <x:c r="E21" s="223"/>
      <x:c r="F21" s="224"/>
      <x:c r="G21" s="225" t="n">
        <x:f>IF(OR(E21="",F21=""),0,E21*F21)</x:f>
        <x:v>0</x:v>
      </x:c>
      <x:c r="H21" s="224"/>
      <x:c r="I21" s="224"/>
      <x:c r="J21" s="225" t="n">
        <x:f>IF(H21="",0,MAX(H21-I21,0))</x:f>
        <x:v>0</x:v>
      </x:c>
      <x:c r="K21" s="225" t="n">
        <x:f>IF(H21="",0,H21-G21)</x:f>
        <x:v>0</x:v>
      </x:c>
      <x:c r="L21" s="231"/>
      <x:c r="M21" s="231" t="str">
        <x:v>برآورد اولیه</x:v>
      </x:c>
      <x:c r="N21" s="231"/>
    </x:row>
    <x:row r="22" ht="24" customHeight="1">
      <x:c r="A22" s="215" t="n">
        <x:v>16</x:v>
      </x:c>
      <x:c r="B22" s="133" t="str">
        <x:v>کف</x:v>
      </x:c>
      <x:c r="C22" s="231" t="str">
        <x:v>کف‌پوش یا سرامیک</x:v>
      </x:c>
      <x:c r="D22" s="218" t="str">
        <x:v>مترمربع</x:v>
      </x:c>
      <x:c r="E22" s="223"/>
      <x:c r="F22" s="224"/>
      <x:c r="G22" s="225" t="n">
        <x:f>IF(OR(E22="",F22=""),0,E22*F22)</x:f>
        <x:v>0</x:v>
      </x:c>
      <x:c r="H22" s="224"/>
      <x:c r="I22" s="224"/>
      <x:c r="J22" s="225" t="n">
        <x:f>IF(H22="",0,MAX(H22-I22,0))</x:f>
        <x:v>0</x:v>
      </x:c>
      <x:c r="K22" s="225" t="n">
        <x:f>IF(H22="",0,H22-G22)</x:f>
        <x:v>0</x:v>
      </x:c>
      <x:c r="L22" s="231"/>
      <x:c r="M22" s="231" t="str">
        <x:v>برآورد اولیه</x:v>
      </x:c>
      <x:c r="N22" s="231"/>
    </x:row>
    <x:row r="23" ht="24" customHeight="1">
      <x:c r="A23" s="215" t="n">
        <x:v>17</x:v>
      </x:c>
      <x:c r="B23" s="133" t="str">
        <x:v>کف</x:v>
      </x:c>
      <x:c r="C23" s="231" t="str">
        <x:v>زیرسازی و عایق</x:v>
      </x:c>
      <x:c r="D23" s="218" t="str">
        <x:v>مترمربع</x:v>
      </x:c>
      <x:c r="E23" s="223"/>
      <x:c r="F23" s="224"/>
      <x:c r="G23" s="225" t="n">
        <x:f>IF(OR(E23="",F23=""),0,E23*F23)</x:f>
        <x:v>0</x:v>
      </x:c>
      <x:c r="H23" s="224"/>
      <x:c r="I23" s="224"/>
      <x:c r="J23" s="225" t="n">
        <x:f>IF(H23="",0,MAX(H23-I23,0))</x:f>
        <x:v>0</x:v>
      </x:c>
      <x:c r="K23" s="225" t="n">
        <x:f>IF(H23="",0,H23-G23)</x:f>
        <x:v>0</x:v>
      </x:c>
      <x:c r="L23" s="231"/>
      <x:c r="M23" s="231" t="str">
        <x:v>برآورد اولیه</x:v>
      </x:c>
      <x:c r="N23" s="231"/>
    </x:row>
    <x:row r="24" ht="24" customHeight="1">
      <x:c r="A24" s="215" t="n">
        <x:v>18</x:v>
      </x:c>
      <x:c r="B24" s="133" t="str">
        <x:v>کف</x:v>
      </x:c>
      <x:c r="C24" s="231" t="str">
        <x:v>دستمزد اجرای کف</x:v>
      </x:c>
      <x:c r="D24" s="218" t="str">
        <x:v>مترمربع</x:v>
      </x:c>
      <x:c r="E24" s="223"/>
      <x:c r="F24" s="224"/>
      <x:c r="G24" s="225" t="n">
        <x:f>IF(OR(E24="",F24=""),0,E24*F24)</x:f>
        <x:v>0</x:v>
      </x:c>
      <x:c r="H24" s="224"/>
      <x:c r="I24" s="224"/>
      <x:c r="J24" s="225" t="n">
        <x:f>IF(H24="",0,MAX(H24-I24,0))</x:f>
        <x:v>0</x:v>
      </x:c>
      <x:c r="K24" s="225" t="n">
        <x:f>IF(H24="",0,H24-G24)</x:f>
        <x:v>0</x:v>
      </x:c>
      <x:c r="L24" s="231"/>
      <x:c r="M24" s="231" t="str">
        <x:v>برآورد اولیه</x:v>
      </x:c>
      <x:c r="N24" s="231"/>
    </x:row>
    <x:row r="25" ht="24" customHeight="1">
      <x:c r="A25" s="215" t="n">
        <x:v>19</x:v>
      </x:c>
      <x:c r="B25" s="133" t="str">
        <x:v>سقف</x:v>
      </x:c>
      <x:c r="C25" s="231" t="str">
        <x:v>سقف کاذب و مصالح</x:v>
      </x:c>
      <x:c r="D25" s="218" t="str">
        <x:v>مترمربع</x:v>
      </x:c>
      <x:c r="E25" s="223"/>
      <x:c r="F25" s="224"/>
      <x:c r="G25" s="225" t="n">
        <x:f>IF(OR(E25="",F25=""),0,E25*F25)</x:f>
        <x:v>0</x:v>
      </x:c>
      <x:c r="H25" s="224"/>
      <x:c r="I25" s="224"/>
      <x:c r="J25" s="225" t="n">
        <x:f>IF(H25="",0,MAX(H25-I25,0))</x:f>
        <x:v>0</x:v>
      </x:c>
      <x:c r="K25" s="225" t="n">
        <x:f>IF(H25="",0,H25-G25)</x:f>
        <x:v>0</x:v>
      </x:c>
      <x:c r="L25" s="231"/>
      <x:c r="M25" s="231" t="str">
        <x:v>برآورد اولیه</x:v>
      </x:c>
      <x:c r="N25" s="231"/>
    </x:row>
    <x:row r="26" ht="24" customHeight="1">
      <x:c r="A26" s="215" t="n">
        <x:v>20</x:v>
      </x:c>
      <x:c r="B26" s="133" t="str">
        <x:v>سقف</x:v>
      </x:c>
      <x:c r="C26" s="231" t="str">
        <x:v>نورپردازی و جزئیات سقف</x:v>
      </x:c>
      <x:c r="D26" s="218" t="str">
        <x:v>مورد</x:v>
      </x:c>
      <x:c r="E26" s="223"/>
      <x:c r="F26" s="224"/>
      <x:c r="G26" s="225" t="n">
        <x:f>IF(OR(E26="",F26=""),0,E26*F26)</x:f>
        <x:v>0</x:v>
      </x:c>
      <x:c r="H26" s="224"/>
      <x:c r="I26" s="224"/>
      <x:c r="J26" s="225" t="n">
        <x:f>IF(H26="",0,MAX(H26-I26,0))</x:f>
        <x:v>0</x:v>
      </x:c>
      <x:c r="K26" s="225" t="n">
        <x:f>IF(H26="",0,H26-G26)</x:f>
        <x:v>0</x:v>
      </x:c>
      <x:c r="L26" s="231"/>
      <x:c r="M26" s="231" t="str">
        <x:v>برآورد اولیه</x:v>
      </x:c>
      <x:c r="N26" s="231"/>
    </x:row>
    <x:row r="27" ht="24" customHeight="1">
      <x:c r="A27" s="215" t="n">
        <x:v>21</x:v>
      </x:c>
      <x:c r="B27" s="133" t="str">
        <x:v>سقف</x:v>
      </x:c>
      <x:c r="C27" s="231" t="str">
        <x:v>دستمزد اجرای سقف</x:v>
      </x:c>
      <x:c r="D27" s="218" t="str">
        <x:v>مترمربع</x:v>
      </x:c>
      <x:c r="E27" s="223"/>
      <x:c r="F27" s="224"/>
      <x:c r="G27" s="225" t="n">
        <x:f>IF(OR(E27="",F27=""),0,E27*F27)</x:f>
        <x:v>0</x:v>
      </x:c>
      <x:c r="H27" s="224"/>
      <x:c r="I27" s="224"/>
      <x:c r="J27" s="225" t="n">
        <x:f>IF(H27="",0,MAX(H27-I27,0))</x:f>
        <x:v>0</x:v>
      </x:c>
      <x:c r="K27" s="225" t="n">
        <x:f>IF(H27="",0,H27-G27)</x:f>
        <x:v>0</x:v>
      </x:c>
      <x:c r="L27" s="231"/>
      <x:c r="M27" s="231" t="str">
        <x:v>برآورد اولیه</x:v>
      </x:c>
      <x:c r="N27" s="231"/>
    </x:row>
    <x:row r="28" ht="24" customHeight="1">
      <x:c r="A28" s="215" t="n">
        <x:v>22</x:v>
      </x:c>
      <x:c r="B28" s="133" t="str">
        <x:v>کانتر</x:v>
      </x:c>
      <x:c r="C28" s="231" t="str">
        <x:v>سازه و بدنه کانتر</x:v>
      </x:c>
      <x:c r="D28" s="218" t="str">
        <x:v>متر</x:v>
      </x:c>
      <x:c r="E28" s="223"/>
      <x:c r="F28" s="224"/>
      <x:c r="G28" s="225" t="n">
        <x:f>IF(OR(E28="",F28=""),0,E28*F28)</x:f>
        <x:v>0</x:v>
      </x:c>
      <x:c r="H28" s="224"/>
      <x:c r="I28" s="224"/>
      <x:c r="J28" s="225" t="n">
        <x:f>IF(H28="",0,MAX(H28-I28,0))</x:f>
        <x:v>0</x:v>
      </x:c>
      <x:c r="K28" s="225" t="n">
        <x:f>IF(H28="",0,H28-G28)</x:f>
        <x:v>0</x:v>
      </x:c>
      <x:c r="L28" s="231"/>
      <x:c r="M28" s="231" t="str">
        <x:v>برآورد اولیه</x:v>
      </x:c>
      <x:c r="N28" s="231"/>
    </x:row>
    <x:row r="29" ht="24" customHeight="1">
      <x:c r="A29" s="215" t="n">
        <x:v>23</x:v>
      </x:c>
      <x:c r="B29" s="133" t="str">
        <x:v>کانتر</x:v>
      </x:c>
      <x:c r="C29" s="231" t="str">
        <x:v>صفحه روی کانتر</x:v>
      </x:c>
      <x:c r="D29" s="218" t="str">
        <x:v>متر</x:v>
      </x:c>
      <x:c r="E29" s="223"/>
      <x:c r="F29" s="224"/>
      <x:c r="G29" s="225" t="n">
        <x:f>IF(OR(E29="",F29=""),0,E29*F29)</x:f>
        <x:v>0</x:v>
      </x:c>
      <x:c r="H29" s="224"/>
      <x:c r="I29" s="224"/>
      <x:c r="J29" s="225" t="n">
        <x:f>IF(H29="",0,MAX(H29-I29,0))</x:f>
        <x:v>0</x:v>
      </x:c>
      <x:c r="K29" s="225" t="n">
        <x:f>IF(H29="",0,H29-G29)</x:f>
        <x:v>0</x:v>
      </x:c>
      <x:c r="L29" s="231"/>
      <x:c r="M29" s="231" t="str">
        <x:v>برآورد اولیه</x:v>
      </x:c>
      <x:c r="N29" s="231"/>
    </x:row>
    <x:row r="30" ht="24" customHeight="1">
      <x:c r="A30" s="215" t="n">
        <x:v>24</x:v>
      </x:c>
      <x:c r="B30" s="133" t="str">
        <x:v>کانتر</x:v>
      </x:c>
      <x:c r="C30" s="231" t="str">
        <x:v>یراق، نصب و تکمیل</x:v>
      </x:c>
      <x:c r="D30" s="218" t="str">
        <x:v>سرویس</x:v>
      </x:c>
      <x:c r="E30" s="223"/>
      <x:c r="F30" s="224"/>
      <x:c r="G30" s="225" t="n">
        <x:f>IF(OR(E30="",F30=""),0,E30*F30)</x:f>
        <x:v>0</x:v>
      </x:c>
      <x:c r="H30" s="224"/>
      <x:c r="I30" s="224"/>
      <x:c r="J30" s="225" t="n">
        <x:f>IF(H30="",0,MAX(H30-I30,0))</x:f>
        <x:v>0</x:v>
      </x:c>
      <x:c r="K30" s="225" t="n">
        <x:f>IF(H30="",0,H30-G30)</x:f>
        <x:v>0</x:v>
      </x:c>
      <x:c r="L30" s="231"/>
      <x:c r="M30" s="231" t="str">
        <x:v>برآورد اولیه</x:v>
      </x:c>
      <x:c r="N30" s="231"/>
    </x:row>
    <x:row r="31" ht="24" customHeight="1">
      <x:c r="A31" s="215" t="n">
        <x:v>25</x:v>
      </x:c>
      <x:c r="B31" s="133" t="str">
        <x:v>تجهیزات</x:v>
      </x:c>
      <x:c r="C31" s="231" t="str">
        <x:v>اسپرسوساز</x:v>
      </x:c>
      <x:c r="D31" s="218" t="str">
        <x:v>دستگاه</x:v>
      </x:c>
      <x:c r="E31" s="223"/>
      <x:c r="F31" s="224"/>
      <x:c r="G31" s="225" t="n">
        <x:f>IF(OR(E31="",F31=""),0,E31*F31)</x:f>
        <x:v>0</x:v>
      </x:c>
      <x:c r="H31" s="224"/>
      <x:c r="I31" s="224"/>
      <x:c r="J31" s="225" t="n">
        <x:f>IF(H31="",0,MAX(H31-I31,0))</x:f>
        <x:v>0</x:v>
      </x:c>
      <x:c r="K31" s="225" t="n">
        <x:f>IF(H31="",0,H31-G31)</x:f>
        <x:v>0</x:v>
      </x:c>
      <x:c r="L31" s="231"/>
      <x:c r="M31" s="231" t="str">
        <x:v>برآورد اولیه</x:v>
      </x:c>
      <x:c r="N31" s="231"/>
    </x:row>
    <x:row r="32" ht="24" customHeight="1">
      <x:c r="A32" s="215" t="n">
        <x:v>26</x:v>
      </x:c>
      <x:c r="B32" s="133" t="str">
        <x:v>تجهیزات</x:v>
      </x:c>
      <x:c r="C32" s="231" t="str">
        <x:v>آسیاب قهوه</x:v>
      </x:c>
      <x:c r="D32" s="218" t="str">
        <x:v>دستگاه</x:v>
      </x:c>
      <x:c r="E32" s="223"/>
      <x:c r="F32" s="224"/>
      <x:c r="G32" s="225" t="n">
        <x:f>IF(OR(E32="",F32=""),0,E32*F32)</x:f>
        <x:v>0</x:v>
      </x:c>
      <x:c r="H32" s="224"/>
      <x:c r="I32" s="224"/>
      <x:c r="J32" s="225" t="n">
        <x:f>IF(H32="",0,MAX(H32-I32,0))</x:f>
        <x:v>0</x:v>
      </x:c>
      <x:c r="K32" s="225" t="n">
        <x:f>IF(H32="",0,H32-G32)</x:f>
        <x:v>0</x:v>
      </x:c>
      <x:c r="L32" s="231"/>
      <x:c r="M32" s="231" t="str">
        <x:v>برآورد اولیه</x:v>
      </x:c>
      <x:c r="N32" s="231"/>
    </x:row>
    <x:row r="33" ht="24" customHeight="1">
      <x:c r="A33" s="215" t="n">
        <x:v>27</x:v>
      </x:c>
      <x:c r="B33" s="133" t="str">
        <x:v>تجهیزات</x:v>
      </x:c>
      <x:c r="C33" s="231" t="str">
        <x:v>یخ‌ساز</x:v>
      </x:c>
      <x:c r="D33" s="218" t="str">
        <x:v>دستگاه</x:v>
      </x:c>
      <x:c r="E33" s="223"/>
      <x:c r="F33" s="224"/>
      <x:c r="G33" s="225" t="n">
        <x:f>IF(OR(E33="",F33=""),0,E33*F33)</x:f>
        <x:v>0</x:v>
      </x:c>
      <x:c r="H33" s="224"/>
      <x:c r="I33" s="224"/>
      <x:c r="J33" s="225" t="n">
        <x:f>IF(H33="",0,MAX(H33-I33,0))</x:f>
        <x:v>0</x:v>
      </x:c>
      <x:c r="K33" s="225" t="n">
        <x:f>IF(H33="",0,H33-G33)</x:f>
        <x:v>0</x:v>
      </x:c>
      <x:c r="L33" s="231"/>
      <x:c r="M33" s="231" t="str">
        <x:v>برآورد اولیه</x:v>
      </x:c>
      <x:c r="N33" s="231"/>
    </x:row>
    <x:row r="34" ht="24" customHeight="1">
      <x:c r="A34" s="215" t="n">
        <x:v>28</x:v>
      </x:c>
      <x:c r="B34" s="133" t="str">
        <x:v>تجهیزات</x:v>
      </x:c>
      <x:c r="C34" s="231" t="str">
        <x:v>بلندر</x:v>
      </x:c>
      <x:c r="D34" s="218" t="str">
        <x:v>دستگاه</x:v>
      </x:c>
      <x:c r="E34" s="223"/>
      <x:c r="F34" s="224"/>
      <x:c r="G34" s="225" t="n">
        <x:f>IF(OR(E34="",F34=""),0,E34*F34)</x:f>
        <x:v>0</x:v>
      </x:c>
      <x:c r="H34" s="224"/>
      <x:c r="I34" s="224"/>
      <x:c r="J34" s="225" t="n">
        <x:f>IF(H34="",0,MAX(H34-I34,0))</x:f>
        <x:v>0</x:v>
      </x:c>
      <x:c r="K34" s="225" t="n">
        <x:f>IF(H34="",0,H34-G34)</x:f>
        <x:v>0</x:v>
      </x:c>
      <x:c r="L34" s="231"/>
      <x:c r="M34" s="231" t="str">
        <x:v>برآورد اولیه</x:v>
      </x:c>
      <x:c r="N34" s="231"/>
    </x:row>
    <x:row r="35" ht="24" customHeight="1">
      <x:c r="A35" s="215" t="n">
        <x:v>29</x:v>
      </x:c>
      <x:c r="B35" s="133" t="str">
        <x:v>تجهیزات</x:v>
      </x:c>
      <x:c r="C35" s="231" t="str">
        <x:v>ماشین ظرف‌شویی</x:v>
      </x:c>
      <x:c r="D35" s="218" t="str">
        <x:v>دستگاه</x:v>
      </x:c>
      <x:c r="E35" s="223"/>
      <x:c r="F35" s="224"/>
      <x:c r="G35" s="225" t="n">
        <x:f>IF(OR(E35="",F35=""),0,E35*F35)</x:f>
        <x:v>0</x:v>
      </x:c>
      <x:c r="H35" s="224"/>
      <x:c r="I35" s="224"/>
      <x:c r="J35" s="225" t="n">
        <x:f>IF(H35="",0,MAX(H35-I35,0))</x:f>
        <x:v>0</x:v>
      </x:c>
      <x:c r="K35" s="225" t="n">
        <x:f>IF(H35="",0,H35-G35)</x:f>
        <x:v>0</x:v>
      </x:c>
      <x:c r="L35" s="231"/>
      <x:c r="M35" s="231" t="str">
        <x:v>برآورد اولیه</x:v>
      </x:c>
      <x:c r="N35" s="231"/>
    </x:row>
    <x:row r="36" ht="24" customHeight="1">
      <x:c r="A36" s="215" t="n">
        <x:v>30</x:v>
      </x:c>
      <x:c r="B36" s="133" t="str">
        <x:v>تجهیزات</x:v>
      </x:c>
      <x:c r="C36" s="231" t="str">
        <x:v>شوکیک یا یخچال ویترینی</x:v>
      </x:c>
      <x:c r="D36" s="218" t="str">
        <x:v>دستگاه</x:v>
      </x:c>
      <x:c r="E36" s="223"/>
      <x:c r="F36" s="224"/>
      <x:c r="G36" s="225" t="n">
        <x:f>IF(OR(E36="",F36=""),0,E36*F36)</x:f>
        <x:v>0</x:v>
      </x:c>
      <x:c r="H36" s="224"/>
      <x:c r="I36" s="224"/>
      <x:c r="J36" s="225" t="n">
        <x:f>IF(H36="",0,MAX(H36-I36,0))</x:f>
        <x:v>0</x:v>
      </x:c>
      <x:c r="K36" s="225" t="n">
        <x:f>IF(H36="",0,H36-G36)</x:f>
        <x:v>0</x:v>
      </x:c>
      <x:c r="L36" s="231"/>
      <x:c r="M36" s="231" t="str">
        <x:v>برآورد اولیه</x:v>
      </x:c>
      <x:c r="N36" s="231"/>
    </x:row>
    <x:row r="37" ht="24" customHeight="1">
      <x:c r="A37" s="215" t="n">
        <x:v>31</x:v>
      </x:c>
      <x:c r="B37" s="133" t="str">
        <x:v>تجهیزات</x:v>
      </x:c>
      <x:c r="C37" s="231" t="str">
        <x:v>سایر تجهیزات</x:v>
      </x:c>
      <x:c r="D37" s="218" t="str">
        <x:v>مورد</x:v>
      </x:c>
      <x:c r="E37" s="223"/>
      <x:c r="F37" s="224"/>
      <x:c r="G37" s="225" t="n">
        <x:f>IF(OR(E37="",F37=""),0,E37*F37)</x:f>
        <x:v>0</x:v>
      </x:c>
      <x:c r="H37" s="224"/>
      <x:c r="I37" s="224"/>
      <x:c r="J37" s="225" t="n">
        <x:f>IF(H37="",0,MAX(H37-I37,0))</x:f>
        <x:v>0</x:v>
      </x:c>
      <x:c r="K37" s="225" t="n">
        <x:f>IF(H37="",0,H37-G37)</x:f>
        <x:v>0</x:v>
      </x:c>
      <x:c r="L37" s="231"/>
      <x:c r="M37" s="231" t="str">
        <x:v>برآورد اولیه</x:v>
      </x:c>
      <x:c r="N37" s="231"/>
    </x:row>
    <x:row r="38" ht="24" customHeight="1">
      <x:c r="A38" s="215" t="n">
        <x:v>32</x:v>
      </x:c>
      <x:c r="B38" s="133" t="str">
        <x:v>حمل</x:v>
      </x:c>
      <x:c r="C38" s="231" t="str">
        <x:v>حمل تجهیزات</x:v>
      </x:c>
      <x:c r="D38" s="218" t="str">
        <x:v>سرویس</x:v>
      </x:c>
      <x:c r="E38" s="223"/>
      <x:c r="F38" s="224"/>
      <x:c r="G38" s="225" t="n">
        <x:f>IF(OR(E38="",F38=""),0,E38*F38)</x:f>
        <x:v>0</x:v>
      </x:c>
      <x:c r="H38" s="224"/>
      <x:c r="I38" s="224"/>
      <x:c r="J38" s="225" t="n">
        <x:f>IF(H38="",0,MAX(H38-I38,0))</x:f>
        <x:v>0</x:v>
      </x:c>
      <x:c r="K38" s="225" t="n">
        <x:f>IF(H38="",0,H38-G38)</x:f>
        <x:v>0</x:v>
      </x:c>
      <x:c r="L38" s="231"/>
      <x:c r="M38" s="231" t="str">
        <x:v>برآورد اولیه</x:v>
      </x:c>
      <x:c r="N38" s="231"/>
    </x:row>
    <x:row r="39" ht="24" customHeight="1">
      <x:c r="A39" s="215" t="n">
        <x:v>33</x:v>
      </x:c>
      <x:c r="B39" s="133" t="str">
        <x:v>حمل</x:v>
      </x:c>
      <x:c r="C39" s="231" t="str">
        <x:v>حمل مصالح و اقلام اجرایی</x:v>
      </x:c>
      <x:c r="D39" s="218" t="str">
        <x:v>سرویس</x:v>
      </x:c>
      <x:c r="E39" s="223"/>
      <x:c r="F39" s="224"/>
      <x:c r="G39" s="225" t="n">
        <x:f>IF(OR(E39="",F39=""),0,E39*F39)</x:f>
        <x:v>0</x:v>
      </x:c>
      <x:c r="H39" s="224"/>
      <x:c r="I39" s="224"/>
      <x:c r="J39" s="225" t="n">
        <x:f>IF(H39="",0,MAX(H39-I39,0))</x:f>
        <x:v>0</x:v>
      </x:c>
      <x:c r="K39" s="225" t="n">
        <x:f>IF(H39="",0,H39-G39)</x:f>
        <x:v>0</x:v>
      </x:c>
      <x:c r="L39" s="231"/>
      <x:c r="M39" s="231" t="str">
        <x:v>برآورد اولیه</x:v>
      </x:c>
      <x:c r="N39" s="231"/>
    </x:row>
    <x:row r="40" ht="24" customHeight="1">
      <x:c r="A40" s="215" t="n">
        <x:v>34</x:v>
      </x:c>
      <x:c r="B40" s="133" t="str">
        <x:v>سایر</x:v>
      </x:c>
      <x:c r="C40" s="231" t="str">
        <x:v>هزینه متفرقه ۱</x:v>
      </x:c>
      <x:c r="D40" s="218" t="str">
        <x:v>مورد</x:v>
      </x:c>
      <x:c r="E40" s="223"/>
      <x:c r="F40" s="224"/>
      <x:c r="G40" s="225" t="n">
        <x:f>IF(OR(E40="",F40=""),0,E40*F40)</x:f>
        <x:v>0</x:v>
      </x:c>
      <x:c r="H40" s="224"/>
      <x:c r="I40" s="224"/>
      <x:c r="J40" s="225" t="n">
        <x:f>IF(H40="",0,MAX(H40-I40,0))</x:f>
        <x:v>0</x:v>
      </x:c>
      <x:c r="K40" s="225" t="n">
        <x:f>IF(H40="",0,H40-G40)</x:f>
        <x:v>0</x:v>
      </x:c>
      <x:c r="L40" s="231"/>
      <x:c r="M40" s="231" t="str">
        <x:v>برآورد اولیه</x:v>
      </x:c>
      <x:c r="N40" s="231"/>
    </x:row>
    <x:row r="41" ht="24" customHeight="1">
      <x:c r="A41" s="215" t="n">
        <x:v>35</x:v>
      </x:c>
      <x:c r="B41" s="133" t="str">
        <x:v>سایر</x:v>
      </x:c>
      <x:c r="C41" s="231" t="str">
        <x:v>هزینه متفرقه ۲</x:v>
      </x:c>
      <x:c r="D41" s="218" t="str">
        <x:v>مورد</x:v>
      </x:c>
      <x:c r="E41" s="223"/>
      <x:c r="F41" s="224"/>
      <x:c r="G41" s="225" t="n">
        <x:f>IF(OR(E41="",F41=""),0,E41*F41)</x:f>
        <x:v>0</x:v>
      </x:c>
      <x:c r="H41" s="224"/>
      <x:c r="I41" s="224"/>
      <x:c r="J41" s="225" t="n">
        <x:f>IF(H41="",0,MAX(H41-I41,0))</x:f>
        <x:v>0</x:v>
      </x:c>
      <x:c r="K41" s="225" t="n">
        <x:f>IF(H41="",0,H41-G41)</x:f>
        <x:v>0</x:v>
      </x:c>
      <x:c r="L41" s="231"/>
      <x:c r="M41" s="231" t="str">
        <x:v>برآورد اولیه</x:v>
      </x:c>
      <x:c r="N41" s="231"/>
    </x:row>
    <x:row r="42" ht="24" customHeight="1">
      <x:c r="A42" s="216" t="n">
        <x:v>36</x:v>
      </x:c>
      <x:c r="B42" s="232" t="str">
        <x:v>پیش‌بینی‌نشده</x:v>
      </x:c>
      <x:c r="C42" s="232" t="str">
        <x:v>ذخیره هزینه‌های پیش‌بینی‌نشده</x:v>
      </x:c>
      <x:c r="D42" s="219" t="str">
        <x:v>درصد</x:v>
      </x:c>
      <x:c r="E42" s="226" t="n">
        <x:f>'خلاصه'!F5</x:f>
        <x:v>0.1</x:v>
      </x:c>
      <x:c r="F42" s="227" t="n">
        <x:f>SUM(G7:G41)</x:f>
        <x:v>0</x:v>
      </x:c>
      <x:c r="G42" s="227" t="n">
        <x:f>E42*F42</x:f>
        <x:v>0</x:v>
      </x:c>
      <x:c r="H42" s="228"/>
      <x:c r="I42" s="228"/>
      <x:c r="J42" s="229" t="n">
        <x:f>IF(H42="",0,MAX(H42-I42,0))</x:f>
        <x:v>0</x:v>
      </x:c>
      <x:c r="K42" s="229" t="n">
        <x:f>IF(H42="",0,H42-G42)</x:f>
        <x:v>0</x:v>
      </x:c>
      <x:c r="L42" s="233"/>
      <x:c r="M42" s="233" t="str">
        <x:v>برآورد اولیه</x:v>
      </x:c>
      <x:c r="N42" s="234"/>
    </x:row>
    <x:row r="44" ht="33" customHeight="1">
      <x:c r="A44" s="165" t="str">
        <x:v>نکته: ردیف «پیش‌بینی‌نشده» از نرخ تعیین‌شده در شیت خلاصه و جمع هزینه‌های برآوردی محاسبه می‌شود. برای ثبت هزینه واقعی این بخش، ستون‌های هزینه واقعی و پرداخت‌شده را تکمیل کنید.</x:v>
      </x:c>
      <x:c r="B44" s="166"/>
      <x:c r="C44" s="166"/>
      <x:c r="D44" s="166"/>
      <x:c r="E44" s="166"/>
      <x:c r="F44" s="166"/>
      <x:c r="G44" s="166"/>
      <x:c r="H44" s="166"/>
      <x:c r="I44" s="166"/>
      <x:c r="J44" s="166"/>
      <x:c r="K44" s="166"/>
      <x:c r="L44" s="166"/>
      <x:c r="M44" s="166"/>
      <x:c r="N44" s="167"/>
    </x:row>
    <x:row r="45" ht="33" customHeight="1">
      <x:c r="A45" s="168"/>
      <x:c r="B45" s="169"/>
      <x:c r="C45" s="169"/>
      <x:c r="D45" s="169"/>
      <x:c r="E45" s="169"/>
      <x:c r="F45" s="169"/>
      <x:c r="G45" s="169"/>
      <x:c r="H45" s="169"/>
      <x:c r="I45" s="169"/>
      <x:c r="J45" s="169"/>
      <x:c r="K45" s="169"/>
      <x:c r="L45" s="169"/>
      <x:c r="M45" s="169"/>
      <x:c r="N45" s="170"/>
    </x:row>
  </x:sheetData>
  <x:mergeCells>
    <x:mergeCell ref="A1:N2"/>
    <x:mergeCell ref="A3:N3"/>
    <x:mergeCell ref="A44:N45"/>
  </x:mergeCells>
  <x:conditionalFormatting sqref="K7:K42">
    <x:cfRule type="cellIs" dxfId="4" priority="1" operator="greaterThan">
      <x:formula>0</x:formula>
    </x:cfRule>
    <x:cfRule type="cellIs" dxfId="5" priority="2" operator="lessThan">
      <x:formula>0</x:formula>
    </x:cfRule>
  </x:conditionalFormatting>
  <x:conditionalFormatting sqref="M7:M42">
    <x:cfRule type="containsText" dxfId="6" priority="3" operator="containsText" text="تکمیل شده"/>
    <x:cfRule type="containsText" dxfId="7" priority="4" operator="containsText" text="در حال انجام"/>
    <x:cfRule type="containsText" dxfId="8" priority="5" operator="containsText" text="متوقف"/>
  </x:conditionalFormatting>
  <x:dataValidations count="5">
    <x:dataValidation type="list" sqref="D7:D41">
      <x:formula1>"مورد,متر,مترمربع,عدد,دستگاه,سرویس,روز,کیلوگرم"</x:formula1>
    </x:dataValidation>
    <x:dataValidation type="decimal" operator="greaterThanOrEqual" sqref="E7:E41">
      <x:formula1>0</x:formula1>
    </x:dataValidation>
    <x:dataValidation type="decimal" operator="greaterThanOrEqual" sqref="F7:F41">
      <x:formula1>0</x:formula1>
    </x:dataValidation>
    <x:dataValidation type="decimal" operator="greaterThanOrEqual" sqref="H7:I42">
      <x:formula1>0</x:formula1>
    </x:dataValidation>
    <x:dataValidation type="list" sqref="M7:M42">
      <x:formula1>"برآورد اولیه,در انتظار خرید,در حال انجام,تکمیل شده,متوقف"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89d62a397d34c27"/>
  </x:tableParts>
</x:worksheet>
</file>